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c39a60570f497b3c/"/>
    </mc:Choice>
  </mc:AlternateContent>
  <bookViews>
    <workbookView xWindow="7650" yWindow="-15" windowWidth="7680" windowHeight="9120" tabRatio="622"/>
  </bookViews>
  <sheets>
    <sheet name="Attach B-Inventory List" sheetId="19" r:id="rId1"/>
    <sheet name="Attach B-Inventory List (disc)" sheetId="20" r:id="rId2"/>
    <sheet name="Attach C-Configuration Matrix" sheetId="18" r:id="rId3"/>
  </sheets>
  <definedNames>
    <definedName name="_xlnm.Print_Titles" localSheetId="2">'Attach C-Configuration Matrix'!$1:$1</definedName>
  </definedNames>
  <calcPr calcId="152511" fullCalcOnLoad="1"/>
</workbook>
</file>

<file path=xl/calcChain.xml><?xml version="1.0" encoding="utf-8"?>
<calcChain xmlns="http://schemas.openxmlformats.org/spreadsheetml/2006/main">
  <c r="L237" i="20" l="1"/>
  <c r="L238" i="20" s="1"/>
  <c r="K237" i="20"/>
  <c r="K230" i="20"/>
  <c r="L230" i="20" s="1"/>
  <c r="L231" i="20" s="1"/>
  <c r="K223" i="20"/>
  <c r="L223" i="20" s="1"/>
  <c r="L222" i="20"/>
  <c r="K222" i="20"/>
  <c r="K221" i="20"/>
  <c r="L221" i="20" s="1"/>
  <c r="L220" i="20"/>
  <c r="K220" i="20"/>
  <c r="K219" i="20"/>
  <c r="L219" i="20" s="1"/>
  <c r="L218" i="20"/>
  <c r="K218" i="20"/>
  <c r="K217" i="20"/>
  <c r="L217" i="20" s="1"/>
  <c r="L216" i="20"/>
  <c r="K216" i="20"/>
  <c r="K215" i="20"/>
  <c r="L215" i="20" s="1"/>
  <c r="L214" i="20"/>
  <c r="K214" i="20"/>
  <c r="K213" i="20"/>
  <c r="L213" i="20" s="1"/>
  <c r="L212" i="20"/>
  <c r="K212" i="20"/>
  <c r="K211" i="20"/>
  <c r="L211" i="20" s="1"/>
  <c r="L210" i="20"/>
  <c r="K210" i="20"/>
  <c r="K209" i="20"/>
  <c r="L209" i="20" s="1"/>
  <c r="L208" i="20"/>
  <c r="K208" i="20"/>
  <c r="K207" i="20"/>
  <c r="L207" i="20" s="1"/>
  <c r="L206" i="20"/>
  <c r="K206" i="20"/>
  <c r="K205" i="20"/>
  <c r="L205" i="20" s="1"/>
  <c r="L204" i="20"/>
  <c r="K204" i="20"/>
  <c r="K203" i="20"/>
  <c r="L203" i="20" s="1"/>
  <c r="L202" i="20"/>
  <c r="K202" i="20"/>
  <c r="K201" i="20"/>
  <c r="L201" i="20" s="1"/>
  <c r="L200" i="20"/>
  <c r="K200" i="20"/>
  <c r="K199" i="20"/>
  <c r="L199" i="20" s="1"/>
  <c r="L198" i="20"/>
  <c r="K198" i="20"/>
  <c r="K197" i="20"/>
  <c r="L197" i="20" s="1"/>
  <c r="L196" i="20"/>
  <c r="K196" i="20"/>
  <c r="K195" i="20"/>
  <c r="L195" i="20" s="1"/>
  <c r="L194" i="20"/>
  <c r="K194" i="20"/>
  <c r="K193" i="20"/>
  <c r="L193" i="20" s="1"/>
  <c r="L192" i="20"/>
  <c r="K192" i="20"/>
  <c r="K191" i="20"/>
  <c r="L191" i="20" s="1"/>
  <c r="L190" i="20"/>
  <c r="K190" i="20"/>
  <c r="K189" i="20"/>
  <c r="L189" i="20" s="1"/>
  <c r="L188" i="20"/>
  <c r="K188" i="20"/>
  <c r="K187" i="20"/>
  <c r="L187" i="20" s="1"/>
  <c r="L186" i="20"/>
  <c r="K186" i="20"/>
  <c r="K185" i="20"/>
  <c r="L185" i="20" s="1"/>
  <c r="L184" i="20"/>
  <c r="K184" i="20"/>
  <c r="K177" i="20"/>
  <c r="L177" i="20" s="1"/>
  <c r="L176" i="20"/>
  <c r="K176" i="20"/>
  <c r="K175" i="20"/>
  <c r="L175" i="20" s="1"/>
  <c r="L174" i="20"/>
  <c r="K174" i="20"/>
  <c r="K173" i="20"/>
  <c r="L173" i="20" s="1"/>
  <c r="L172" i="20"/>
  <c r="K172" i="20"/>
  <c r="K171" i="20"/>
  <c r="L171" i="20" s="1"/>
  <c r="L170" i="20"/>
  <c r="K170" i="20"/>
  <c r="K169" i="20"/>
  <c r="L169" i="20" s="1"/>
  <c r="L168" i="20"/>
  <c r="K168" i="20"/>
  <c r="K167" i="20"/>
  <c r="L167" i="20" s="1"/>
  <c r="L166" i="20"/>
  <c r="L178" i="20" s="1"/>
  <c r="K166" i="20"/>
  <c r="L159" i="20"/>
  <c r="K159" i="20"/>
  <c r="K158" i="20"/>
  <c r="L158" i="20" s="1"/>
  <c r="L157" i="20"/>
  <c r="K157" i="20"/>
  <c r="K156" i="20"/>
  <c r="L156" i="20" s="1"/>
  <c r="L155" i="20"/>
  <c r="K155" i="20"/>
  <c r="K154" i="20"/>
  <c r="L154" i="20" s="1"/>
  <c r="L153" i="20"/>
  <c r="K153" i="20"/>
  <c r="K152" i="20"/>
  <c r="L152" i="20" s="1"/>
  <c r="L151" i="20"/>
  <c r="K151" i="20"/>
  <c r="K150" i="20"/>
  <c r="L150" i="20" s="1"/>
  <c r="L149" i="20"/>
  <c r="K149" i="20"/>
  <c r="K148" i="20"/>
  <c r="L148" i="20" s="1"/>
  <c r="L147" i="20"/>
  <c r="K147" i="20"/>
  <c r="K146" i="20"/>
  <c r="L146" i="20" s="1"/>
  <c r="L145" i="20"/>
  <c r="K145" i="20"/>
  <c r="K144" i="20"/>
  <c r="L144" i="20" s="1"/>
  <c r="L143" i="20"/>
  <c r="K143" i="20"/>
  <c r="K142" i="20"/>
  <c r="L142" i="20" s="1"/>
  <c r="L141" i="20"/>
  <c r="K141" i="20"/>
  <c r="K140" i="20"/>
  <c r="L140" i="20" s="1"/>
  <c r="L139" i="20"/>
  <c r="K139" i="20"/>
  <c r="K138" i="20"/>
  <c r="L138" i="20" s="1"/>
  <c r="L137" i="20"/>
  <c r="K137" i="20"/>
  <c r="K136" i="20"/>
  <c r="L136" i="20" s="1"/>
  <c r="L135" i="20"/>
  <c r="K135" i="20"/>
  <c r="K134" i="20"/>
  <c r="L134" i="20" s="1"/>
  <c r="L133" i="20"/>
  <c r="K133" i="20"/>
  <c r="K132" i="20"/>
  <c r="L132" i="20" s="1"/>
  <c r="L131" i="20"/>
  <c r="K131" i="20"/>
  <c r="K130" i="20"/>
  <c r="L130" i="20" s="1"/>
  <c r="L129" i="20"/>
  <c r="K129" i="20"/>
  <c r="K128" i="20"/>
  <c r="L128" i="20" s="1"/>
  <c r="L127" i="20"/>
  <c r="K127" i="20"/>
  <c r="K126" i="20"/>
  <c r="L126" i="20" s="1"/>
  <c r="L125" i="20"/>
  <c r="K125" i="20"/>
  <c r="K124" i="20"/>
  <c r="L124" i="20" s="1"/>
  <c r="L123" i="20"/>
  <c r="K123" i="20"/>
  <c r="K122" i="20"/>
  <c r="L122" i="20" s="1"/>
  <c r="L121" i="20"/>
  <c r="K121" i="20"/>
  <c r="K120" i="20"/>
  <c r="L120" i="20" s="1"/>
  <c r="L119" i="20"/>
  <c r="K119" i="20"/>
  <c r="K118" i="20"/>
  <c r="L118" i="20" s="1"/>
  <c r="L117" i="20"/>
  <c r="K117" i="20"/>
  <c r="K116" i="20"/>
  <c r="L116" i="20" s="1"/>
  <c r="L115" i="20"/>
  <c r="K115" i="20"/>
  <c r="K114" i="20"/>
  <c r="L114" i="20" s="1"/>
  <c r="L113" i="20"/>
  <c r="K113" i="20"/>
  <c r="K112" i="20"/>
  <c r="L112" i="20" s="1"/>
  <c r="L111" i="20"/>
  <c r="K111" i="20"/>
  <c r="K110" i="20"/>
  <c r="L110" i="20" s="1"/>
  <c r="L109" i="20"/>
  <c r="K109" i="20"/>
  <c r="K108" i="20"/>
  <c r="L108" i="20" s="1"/>
  <c r="L107" i="20"/>
  <c r="L160" i="20" s="1"/>
  <c r="K107" i="20"/>
  <c r="K100" i="20"/>
  <c r="L100" i="20" s="1"/>
  <c r="L99" i="20"/>
  <c r="K99" i="20"/>
  <c r="K98" i="20"/>
  <c r="L98" i="20" s="1"/>
  <c r="L97" i="20"/>
  <c r="K97" i="20"/>
  <c r="K96" i="20"/>
  <c r="L96" i="20" s="1"/>
  <c r="L95" i="20"/>
  <c r="K95" i="20"/>
  <c r="K94" i="20"/>
  <c r="L94" i="20" s="1"/>
  <c r="L93" i="20"/>
  <c r="K93" i="20"/>
  <c r="K92" i="20"/>
  <c r="L92" i="20" s="1"/>
  <c r="L91" i="20"/>
  <c r="K91" i="20"/>
  <c r="K90" i="20"/>
  <c r="L90" i="20" s="1"/>
  <c r="L89" i="20"/>
  <c r="K89" i="20"/>
  <c r="K88" i="20"/>
  <c r="L88" i="20" s="1"/>
  <c r="L87" i="20"/>
  <c r="K87" i="20"/>
  <c r="K86" i="20"/>
  <c r="L86" i="20" s="1"/>
  <c r="L85" i="20"/>
  <c r="K85" i="20"/>
  <c r="K84" i="20"/>
  <c r="L84" i="20" s="1"/>
  <c r="L83" i="20"/>
  <c r="K83" i="20"/>
  <c r="K82" i="20"/>
  <c r="L82" i="20" s="1"/>
  <c r="L81" i="20"/>
  <c r="K81" i="20"/>
  <c r="K80" i="20"/>
  <c r="L80" i="20" s="1"/>
  <c r="L79" i="20"/>
  <c r="K79" i="20"/>
  <c r="K78" i="20"/>
  <c r="L78" i="20" s="1"/>
  <c r="L77" i="20"/>
  <c r="K77" i="20"/>
  <c r="K76" i="20"/>
  <c r="L76" i="20" s="1"/>
  <c r="L75" i="20"/>
  <c r="K75" i="20"/>
  <c r="K74" i="20"/>
  <c r="L74" i="20" s="1"/>
  <c r="L73" i="20"/>
  <c r="K73" i="20"/>
  <c r="K72" i="20"/>
  <c r="L72" i="20" s="1"/>
  <c r="L71" i="20"/>
  <c r="K71" i="20"/>
  <c r="K70" i="20"/>
  <c r="L70" i="20" s="1"/>
  <c r="L69" i="20"/>
  <c r="K69" i="20"/>
  <c r="K68" i="20"/>
  <c r="L68" i="20" s="1"/>
  <c r="L67" i="20"/>
  <c r="K67" i="20"/>
  <c r="K66" i="20"/>
  <c r="L66" i="20" s="1"/>
  <c r="L65" i="20"/>
  <c r="K65" i="20"/>
  <c r="K64" i="20"/>
  <c r="L64" i="20" s="1"/>
  <c r="L63" i="20"/>
  <c r="K63" i="20"/>
  <c r="L56" i="20"/>
  <c r="K56" i="20"/>
  <c r="K55" i="20"/>
  <c r="L55" i="20" s="1"/>
  <c r="L54" i="20"/>
  <c r="K54" i="20"/>
  <c r="K53" i="20"/>
  <c r="L53" i="20" s="1"/>
  <c r="L52" i="20"/>
  <c r="K52" i="20"/>
  <c r="K51" i="20"/>
  <c r="L51" i="20" s="1"/>
  <c r="L50" i="20"/>
  <c r="K50" i="20"/>
  <c r="K49" i="20"/>
  <c r="L49" i="20" s="1"/>
  <c r="L48" i="20"/>
  <c r="K48" i="20"/>
  <c r="K47" i="20"/>
  <c r="L47" i="20" s="1"/>
  <c r="L46" i="20"/>
  <c r="K46" i="20"/>
  <c r="K45" i="20"/>
  <c r="L45" i="20" s="1"/>
  <c r="L44" i="20"/>
  <c r="K44" i="20"/>
  <c r="K43" i="20"/>
  <c r="L43" i="20" s="1"/>
  <c r="L42" i="20"/>
  <c r="K42" i="20"/>
  <c r="K41" i="20"/>
  <c r="L41" i="20" s="1"/>
  <c r="L40" i="20"/>
  <c r="K40" i="20"/>
  <c r="K39" i="20"/>
  <c r="L39" i="20" s="1"/>
  <c r="L38" i="20"/>
  <c r="K38" i="20"/>
  <c r="K37" i="20"/>
  <c r="L37" i="20" s="1"/>
  <c r="L36" i="20"/>
  <c r="K36" i="20"/>
  <c r="K35" i="20"/>
  <c r="L35" i="20" s="1"/>
  <c r="L34" i="20"/>
  <c r="K34" i="20"/>
  <c r="K33" i="20"/>
  <c r="L33" i="20" s="1"/>
  <c r="L32" i="20"/>
  <c r="K32" i="20"/>
  <c r="K31" i="20"/>
  <c r="L31" i="20" s="1"/>
  <c r="L30" i="20"/>
  <c r="K30" i="20"/>
  <c r="K29" i="20"/>
  <c r="L29" i="20" s="1"/>
  <c r="L28" i="20"/>
  <c r="K28" i="20"/>
  <c r="K27" i="20"/>
  <c r="L27" i="20" s="1"/>
  <c r="L26" i="20"/>
  <c r="K26" i="20"/>
  <c r="K25" i="20"/>
  <c r="L25" i="20" s="1"/>
  <c r="L24" i="20"/>
  <c r="K24" i="20"/>
  <c r="K23" i="20"/>
  <c r="L23" i="20" s="1"/>
  <c r="L22" i="20"/>
  <c r="K22" i="20"/>
  <c r="K21" i="20"/>
  <c r="L21" i="20" s="1"/>
  <c r="L20" i="20"/>
  <c r="K20" i="20"/>
  <c r="K19" i="20"/>
  <c r="L19" i="20" s="1"/>
  <c r="L18" i="20"/>
  <c r="K18" i="20"/>
  <c r="K17" i="20"/>
  <c r="L17" i="20" s="1"/>
  <c r="L16" i="20"/>
  <c r="K16" i="20"/>
  <c r="K15" i="20"/>
  <c r="L15" i="20" s="1"/>
  <c r="L14" i="20"/>
  <c r="K14" i="20"/>
  <c r="K13" i="20"/>
  <c r="L13" i="20" s="1"/>
  <c r="L12" i="20"/>
  <c r="K12" i="20"/>
  <c r="K11" i="20"/>
  <c r="L11" i="20" s="1"/>
  <c r="L10" i="20"/>
  <c r="K10" i="20"/>
  <c r="L57" i="20" l="1"/>
  <c r="L224" i="20"/>
  <c r="L101" i="20"/>
  <c r="H27" i="19" l="1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28" i="19" s="1"/>
  <c r="H3" i="19"/>
  <c r="H2" i="19"/>
  <c r="H30" i="19" l="1"/>
  <c r="H29" i="19"/>
</calcChain>
</file>

<file path=xl/sharedStrings.xml><?xml version="1.0" encoding="utf-8"?>
<sst xmlns="http://schemas.openxmlformats.org/spreadsheetml/2006/main" count="1511" uniqueCount="553">
  <si>
    <t>NA</t>
  </si>
  <si>
    <t>U</t>
  </si>
  <si>
    <t>PED-FF</t>
  </si>
  <si>
    <t>PED-BBF</t>
  </si>
  <si>
    <t>SHARED PANEL SIZE</t>
  </si>
  <si>
    <t>42"</t>
  </si>
  <si>
    <t>L</t>
  </si>
  <si>
    <t>N. WALL HT</t>
  </si>
  <si>
    <t>E. WALL HT</t>
  </si>
  <si>
    <t>S. WALL HT</t>
  </si>
  <si>
    <t>W. WALL HT</t>
  </si>
  <si>
    <t>N. WALL WD</t>
  </si>
  <si>
    <t>S. WALL WD</t>
  </si>
  <si>
    <t>TSK LIT- 36"</t>
  </si>
  <si>
    <t>WS-STRT 24X60</t>
  </si>
  <si>
    <t>SHP</t>
  </si>
  <si>
    <t>WKST #</t>
  </si>
  <si>
    <t>8x8</t>
  </si>
  <si>
    <t>9x12</t>
  </si>
  <si>
    <t>12'</t>
  </si>
  <si>
    <t>WS-STRT 24X36</t>
  </si>
  <si>
    <t>12'/12'</t>
  </si>
  <si>
    <t>24", 42"</t>
  </si>
  <si>
    <t>PENCIL DRAWER</t>
  </si>
  <si>
    <t>OVRLL SIZE</t>
  </si>
  <si>
    <t>ATTACH#</t>
  </si>
  <si>
    <t>CODE</t>
  </si>
  <si>
    <t>R,U</t>
  </si>
  <si>
    <t>LOC.</t>
  </si>
  <si>
    <t>2ND</t>
  </si>
  <si>
    <t>DBL FILE 36"</t>
  </si>
  <si>
    <t>A</t>
  </si>
  <si>
    <t>WS-BULL 30X72</t>
  </si>
  <si>
    <t>WS-STRT 24X48</t>
  </si>
  <si>
    <t>65"</t>
  </si>
  <si>
    <t>24",48",30",42"</t>
  </si>
  <si>
    <t>E. WALL                          WD</t>
  </si>
  <si>
    <t>W. WALL                      WD</t>
  </si>
  <si>
    <t>36",36"</t>
  </si>
  <si>
    <t>36",36",36"</t>
  </si>
  <si>
    <t>9X12</t>
  </si>
  <si>
    <t>8X7.5</t>
  </si>
  <si>
    <t>42",65"</t>
  </si>
  <si>
    <t>24",30",36"</t>
  </si>
  <si>
    <t>24",24"</t>
  </si>
  <si>
    <t>18",36"</t>
  </si>
  <si>
    <t>30",30",36"</t>
  </si>
  <si>
    <t>WS-STRT 24X18</t>
  </si>
  <si>
    <t>WS-STRT 24X66</t>
  </si>
  <si>
    <t>WS-CRNR 36X36</t>
  </si>
  <si>
    <t>BIN-30"</t>
  </si>
  <si>
    <t>24",36",36'</t>
  </si>
  <si>
    <t>24",36'</t>
  </si>
  <si>
    <t>36"</t>
  </si>
  <si>
    <t>MISCELLANEOUS ITEMS</t>
  </si>
  <si>
    <t>TSK LIT- 30"</t>
  </si>
  <si>
    <t>LN</t>
  </si>
  <si>
    <t>QTY</t>
  </si>
  <si>
    <t>UNIT</t>
  </si>
  <si>
    <t>DESCRIPTION</t>
  </si>
  <si>
    <t>B</t>
  </si>
  <si>
    <t>C</t>
  </si>
  <si>
    <t>ea</t>
  </si>
  <si>
    <t>24"W x 65"H Panel with wall mount strip to be installed by the City</t>
  </si>
  <si>
    <t>36" Storage Bins to be mounted by the City.</t>
  </si>
  <si>
    <t>EA</t>
  </si>
  <si>
    <t>Worksurface 36" x 24" To installed by the Contractor</t>
  </si>
  <si>
    <t>Worksurface 66" x 24" to be installed by the Contractor</t>
  </si>
  <si>
    <t>C Leg to be installed by the Contractor</t>
  </si>
  <si>
    <t>Wall track 65" h  to be installed by the City</t>
  </si>
  <si>
    <t>Binder Bin 24" with task light to be installed by the City</t>
  </si>
  <si>
    <t>Binder Bin 30" with task light to be installed by the City</t>
  </si>
  <si>
    <t>Binder Bin 36" with task light to be installed by the City</t>
  </si>
  <si>
    <t>Binder Bin 32" with task light to be installed by the City</t>
  </si>
  <si>
    <t>shelf 36" half height to be installed by the Contractor</t>
  </si>
  <si>
    <t>Tackboard 60" to be installed by the Contractor</t>
  </si>
  <si>
    <t>Tackboard 42" to be installed by the Contractor</t>
  </si>
  <si>
    <t>R=Refurbished</t>
  </si>
  <si>
    <t>U=Used</t>
  </si>
  <si>
    <t>UN PRICE</t>
  </si>
  <si>
    <t>EXT. PRICE</t>
  </si>
  <si>
    <t>UN</t>
  </si>
  <si>
    <t>CATALOG #</t>
  </si>
  <si>
    <t>EXTENSION</t>
  </si>
  <si>
    <t>YCF72-32WA--$(C)-.NC-260-EL-.OMT</t>
  </si>
  <si>
    <t>24DX72W BBF/FF Full Bank Cred Wat Edge Arch-Pull</t>
  </si>
  <si>
    <t>GRD C Ven, Natural Cherry, Cinnamon, Matte Silver, Core to Ord key Alike</t>
  </si>
  <si>
    <t>Y62942CMPDW--$(C)-.NC-260</t>
  </si>
  <si>
    <t>High Cap Over Corner Mod Panel 36"W X 29-1/2"H</t>
  </si>
  <si>
    <t>GRD C Ven, Natural Cherry, Cinnamon</t>
  </si>
  <si>
    <t>Y62960CMPDW--$(C)-.NC-260</t>
  </si>
  <si>
    <t>High Cap Over Corner Mod Pane60W X 29-1/2"H</t>
  </si>
  <si>
    <t>Y62942MPDW--$(C)-.NC-260</t>
  </si>
  <si>
    <t>High Cap Over Corner Mod Panel 42"W X 29-1/2"H</t>
  </si>
  <si>
    <t>2280-000--.P</t>
  </si>
  <si>
    <t>Pedestal Pencil Tray</t>
  </si>
  <si>
    <t>P:CLR: Black</t>
  </si>
  <si>
    <t>YWC42HN--$(C)-NC-260-.OMT</t>
  </si>
  <si>
    <t>42W Ven Overhead w/ Hinge Dr/No Pull</t>
  </si>
  <si>
    <t>GRD C Ven, Natural Cherry, Cinnamon, omt Core to Ord key Alike</t>
  </si>
  <si>
    <t>YWC60HN--$(C)-NC-260-.OMT</t>
  </si>
  <si>
    <t>60W Ven Overhead w/ Hinge Dr/No Pull</t>
  </si>
  <si>
    <t>YWFCF5362A--$(C)-.NC-260-.EL-.OMT</t>
  </si>
  <si>
    <t>5H 36WX24D 3H Hinge Dr/2 Dwrs Ven Combo File Arch</t>
  </si>
  <si>
    <t>GRD C Ven, Natural Cherry, Cinnamon, Matte Silver, omt 2 Cores to Ord key Alike</t>
  </si>
  <si>
    <t>YWIB-242A--$(C)-.NC260-.EL-.OMT</t>
  </si>
  <si>
    <t>Ven Support Ped 24D FF/Arch Pull</t>
  </si>
  <si>
    <t>GRD C Ven, Natural Cherry, Cinnamon, Matte Silver, omt Core to Ord key Alike</t>
  </si>
  <si>
    <t>YWIB-243A--$(C)-.NC-260-.EL-.OMT</t>
  </si>
  <si>
    <t>Ven Support Ped 24D BBF/Arch Pull</t>
  </si>
  <si>
    <t>YWMTB42--$(1)-LC-920</t>
  </si>
  <si>
    <t>23-1/2Hx42W Tackboard for wall mount</t>
  </si>
  <si>
    <t>GRD 1 FAB, Lucy, Mist</t>
  </si>
  <si>
    <t>YWMTB60--$(1)-LC-920</t>
  </si>
  <si>
    <t>23-1/2Hx60W Tackboard for wall mount</t>
  </si>
  <si>
    <t>YXC42Z</t>
  </si>
  <si>
    <t>Z' Bracket for 42" Ven Overhead</t>
  </si>
  <si>
    <t>870830--X.</t>
  </si>
  <si>
    <t>Tasklight w/electronic Ballast for 30W, No color choice</t>
  </si>
  <si>
    <t>870842--X.</t>
  </si>
  <si>
    <t>Tasklight w/electronic Ballast for 42W, No color choice</t>
  </si>
  <si>
    <t>YXC60Z</t>
  </si>
  <si>
    <t>Z' Bracket for 60" Ven Overhead</t>
  </si>
  <si>
    <t>ABX34FGP--.P27</t>
  </si>
  <si>
    <t>X Base Large, Fixed Hgt w/Glides, Polished Alum, Black</t>
  </si>
  <si>
    <t>YF53060S--$(C)-.NC-260-.M-EL</t>
  </si>
  <si>
    <t>W/S 30Dx60W Ven w/ Ven Waterfall w/Grom</t>
  </si>
  <si>
    <t>GRD C VEN, Natural Cherry, Cinnamon, Metal Grommet, Matte Silver</t>
  </si>
  <si>
    <t>Y62916SLFW--$(C)-.NC-260</t>
  </si>
  <si>
    <t>In-Line Support Planel 16Dx29-1/2H Veneer</t>
  </si>
  <si>
    <t>GRD C VEN, Natural Cherry, Cinnamon</t>
  </si>
  <si>
    <t>YF53054S--$(C)-.NC-260-.M-EL</t>
  </si>
  <si>
    <t>W/S 30Dx54W Ven w/ Ven Waterfall w/Grom</t>
  </si>
  <si>
    <t>Y62930FENW--$(C)-.NC-260</t>
  </si>
  <si>
    <t>End Support Planel 30Dx29-1/2H Veneer</t>
  </si>
  <si>
    <t>LKF23--X101E</t>
  </si>
  <si>
    <t>Lock Core Replacement Kit, .X101E: Key Number 101E</t>
  </si>
  <si>
    <t>AVE48RND--$(C)-.NC-260</t>
  </si>
  <si>
    <t>48"Dia Rnd Tip, Ven, Waterfall Edg</t>
  </si>
  <si>
    <t>Y62954MPDW--$(C)-.NC-260</t>
  </si>
  <si>
    <t>High Cap Over Mod Panel 54"Wx29-1/2"H</t>
  </si>
  <si>
    <t>YF54230CR--$(C)-.NC-260-.M-EL</t>
  </si>
  <si>
    <t>Corner Rad Ed 30Dx42W Ven w/ Ven Waterfall Edge w/Gr</t>
  </si>
  <si>
    <t>GRD C VEN, Natural Cherry, Cinnamon, Arch Metal Grommet, Matte Silver</t>
  </si>
  <si>
    <t>Receive, Deliver, and Install (1) office of align freestanding furniture</t>
  </si>
  <si>
    <t>LOT</t>
  </si>
  <si>
    <t>SUBTOTAL (ADD ABOVE)</t>
  </si>
  <si>
    <t>SALES TAX</t>
  </si>
  <si>
    <t>TOTAL BID (ADD 25 AND 26)</t>
  </si>
  <si>
    <t>TRANSFER THIS NUMBER TO QUOTE SHEET --&gt;</t>
  </si>
  <si>
    <t>VENDOR NAME:</t>
  </si>
  <si>
    <t>PRICING WORKSHEET FOR NEW WORKSTATIONS, PRIVATE OFFICES, AND FURNITURE</t>
  </si>
  <si>
    <t>BIDDER NAME:</t>
  </si>
  <si>
    <r>
      <t>Bidder to complete</t>
    </r>
    <r>
      <rPr>
        <b/>
        <sz val="11"/>
        <color theme="1"/>
        <rFont val="Calibri"/>
        <family val="2"/>
        <scheme val="minor"/>
      </rPr>
      <t xml:space="preserve"> List Price Column</t>
    </r>
    <r>
      <rPr>
        <sz val="10"/>
        <rFont val="Arial"/>
      </rPr>
      <t xml:space="preserve"> and </t>
    </r>
    <r>
      <rPr>
        <b/>
        <sz val="11"/>
        <color theme="1"/>
        <rFont val="Calibri"/>
        <family val="2"/>
        <scheme val="minor"/>
      </rPr>
      <t>% Off List Column</t>
    </r>
    <r>
      <rPr>
        <sz val="10"/>
        <rFont val="Arial"/>
      </rPr>
      <t xml:space="preserve"> below. </t>
    </r>
  </si>
  <si>
    <t xml:space="preserve">ITEM </t>
  </si>
  <si>
    <t>MFG</t>
  </si>
  <si>
    <t>CAT</t>
  </si>
  <si>
    <t>PART NUMB</t>
  </si>
  <si>
    <t>PART DESCRIPTION</t>
  </si>
  <si>
    <t>CATEGORY</t>
  </si>
  <si>
    <t>TAG</t>
  </si>
  <si>
    <t>LIST PRICE</t>
  </si>
  <si>
    <t>% OFF LIST</t>
  </si>
  <si>
    <t>SELL PRICE</t>
  </si>
  <si>
    <t>EXTENDED SELL PRICE</t>
  </si>
  <si>
    <t>ALS</t>
  </si>
  <si>
    <t>A47</t>
  </si>
  <si>
    <t>TK04220W
R
$(SELECT)
.PR3</t>
  </si>
  <si>
    <t>Structural Raceway Pnl
Fr-No Top Trim 42 1/2 Hx2…
'Select" Clr Opts
CLR: Gunmetal Metallic</t>
  </si>
  <si>
    <t>PANEL</t>
  </si>
  <si>
    <t>W42/2
0</t>
  </si>
  <si>
    <t>TK44220T
$(2)
.TSN
936</t>
  </si>
  <si>
    <t>Ter DNA Tackable Acoustic
Tile 42H x 20W
GRD 2 FAB
FAB: Tasanee 
Clr: Birch</t>
  </si>
  <si>
    <t>PANEL TILE</t>
  </si>
  <si>
    <t>TA-42</t>
  </si>
  <si>
    <t>TK320PT
$(SELECT)
.PR3</t>
  </si>
  <si>
    <t>Top Trim 20W
'Select' Clr Opts
CLR: Gunmetal Metallic</t>
  </si>
  <si>
    <t>ACCESSOR
Y</t>
  </si>
  <si>
    <t>TK04236W
R
$(SELECT)
.PR3</t>
  </si>
  <si>
    <t>Structural Raceway Pnl
Fr-No Top Trim 42 1/2Hx3
'Select' Clr Opts
CLR: Gunmetal Metallic</t>
  </si>
  <si>
    <t>W42/3
6</t>
  </si>
  <si>
    <t>TK44236T
$(2)
.TSN
936</t>
  </si>
  <si>
    <t>Ter DNA Tackable Acoustic
Tile 42H x 36W
GRD 2 FAB
FAB: Tasanee
Clr: Birch</t>
  </si>
  <si>
    <t>TK336PT
$(SELECT)
.PR3</t>
  </si>
  <si>
    <t>Top Trim 36W
'Select' Clr Opts
CLR: Gunmetal metallic</t>
  </si>
  <si>
    <t>TK04230W
R
$(SELECT)
.PR3</t>
  </si>
  <si>
    <t>Structural Raceway Pnl
Fr-No Top Trim 42 1/2Hx3…
'Select' Clr Opts
CLR: Gunmetal Metallic</t>
  </si>
  <si>
    <t>W42/3
0</t>
  </si>
  <si>
    <t>TK44230T
$(2)
.TSN
936</t>
  </si>
  <si>
    <t>Ter DNA Tackable Acoustic
Tile 42H x 30W
GRD 2 FAB
FAB: Tasanee
Clr: Birch</t>
  </si>
  <si>
    <t>TK41530T
$(2)
.SGR
907</t>
  </si>
  <si>
    <t>Ter DNA Tackable Acoustic
Tile 15H x 30W
GRD 2 FAB
FAB: Stagger
Clr: Coast</t>
  </si>
  <si>
    <t xml:space="preserve">PANEL TILE </t>
  </si>
  <si>
    <t>TA-15</t>
  </si>
  <si>
    <t>TK40730T
$(2)
.SGR
907</t>
  </si>
  <si>
    <t>Ter DNA Tackable Acoustic
Tile 7.5H x 30W
GRD 2 FAB
FAB: Stagger
Clr: Coast</t>
  </si>
  <si>
    <t>TA-7.5</t>
  </si>
  <si>
    <t>TKSK30</t>
  </si>
  <si>
    <t>Ter DNA 30W Segment Kit</t>
  </si>
  <si>
    <t>TK330PT
$(SELECT)
.PR3</t>
  </si>
  <si>
    <t>Top Trim 30W
'Select' Clr Opts
CLR: Gunmetal Metallic</t>
  </si>
  <si>
    <t>TK41536NH
S
.
$(SELECT)
.PR3</t>
  </si>
  <si>
    <t>Ter DNA Hard Surface Tile
15H x 36W
LAM: special Shaker Cher…
'Select' Clr Opts
CLR: Gunmetal Metallic</t>
  </si>
  <si>
    <t>HS-15</t>
  </si>
  <si>
    <t>TK41536T
$(2)
.TSN
936</t>
  </si>
  <si>
    <t>Ter DNA Tackable Acoustic
Tile 15H x 36W
GRD 2 FAB
FAB: Tasanee
Clr: Birch</t>
  </si>
  <si>
    <t>TK40736T
$(2)
.TSN
936</t>
  </si>
  <si>
    <t>Ter DNA Tackable Acoustic
Tile 7.5H x 36W
GRD 2 FAB
FAB: Tasanee
Clr: Birch</t>
  </si>
  <si>
    <t>TKSK36</t>
  </si>
  <si>
    <t>Ter DNA 36W Segment Kit</t>
  </si>
  <si>
    <t>TK42236T
$(2)
.TSN
936</t>
  </si>
  <si>
    <t>Ter DNA Tackable Acoustic
Tile 22.5H x 36W
GRD 2 FAB
FAB: Tasanee
Clr: Birch</t>
  </si>
  <si>
    <t>TA-22.
5</t>
  </si>
  <si>
    <t>TK41536S
W
$(SLELECT)
.PR3</t>
  </si>
  <si>
    <t>Ter DNA Tool Tile 15H x 
36W
'Select' Clr Opts
CLR: Gunmetal Metallic</t>
  </si>
  <si>
    <t>Tool-1
5</t>
  </si>
  <si>
    <t>TK44236E
$(2)
.TSN
936
.EV</t>
  </si>
  <si>
    <t>Ter DNA Tackable Acoustic
Ported Tile 42H x 36W
GRD 2 FAB
FAB: Tasanee
Clr: Birch
CLR: Loft</t>
  </si>
  <si>
    <t>DATA-
42</t>
  </si>
  <si>
    <t>TK06536W
R
$(SELECT)
.PR3</t>
  </si>
  <si>
    <t>Structural Raceway Pnl
Fr-No Top Trim 65Hx36W
'Select' Clr Opts
CLR: Gunmetal Metallic</t>
  </si>
  <si>
    <t>W65/3
6</t>
  </si>
  <si>
    <t>TK46536T
$92)
.TSN
936</t>
  </si>
  <si>
    <t>Ter DNA Tackable Acoustic
Tile 65H x 36W
GRD 2 FAB
FAB: Tasanee
Clr: Birch</t>
  </si>
  <si>
    <t>TA-65</t>
  </si>
  <si>
    <t>8989EB</t>
  </si>
  <si>
    <t>Terr DNA Elec Mtg Brkt for
Ports (12 pk)-Beltline</t>
  </si>
  <si>
    <t>ELECTRICA
L-POWER</t>
  </si>
  <si>
    <t>8989E
B</t>
  </si>
  <si>
    <t>871024
.P</t>
  </si>
  <si>
    <t>Pass-Thru Cable w/o Power
Block 24W
CLR: Black</t>
  </si>
  <si>
    <t>BPT24</t>
  </si>
  <si>
    <t>871236
.P</t>
  </si>
  <si>
    <t>Power Harness 36W
CLR: Black</t>
  </si>
  <si>
    <t>BPH3
6</t>
  </si>
  <si>
    <t>871366
.P</t>
  </si>
  <si>
    <t>Jumper Cable 66W
CLR: Black</t>
  </si>
  <si>
    <t>BLJ</t>
  </si>
  <si>
    <t>873501
.EV</t>
  </si>
  <si>
    <t>Ter DNA/2.6/Align Duplex
Receptacle Circuit 1
CLR: Loft</t>
  </si>
  <si>
    <t>873502
.EV</t>
  </si>
  <si>
    <t>Ter DNA/2.6/Align Duplex
Receptacle Circuit 2
CLR: Loft</t>
  </si>
  <si>
    <t>873504
.EV</t>
  </si>
  <si>
    <t>Ter DNA/2.6/Align Duplex
Receptacle Circuit 4
CLR: Loft</t>
  </si>
  <si>
    <t>876072
.P</t>
  </si>
  <si>
    <t>Base Infeed
CLR: Black</t>
  </si>
  <si>
    <t>BIF</t>
  </si>
  <si>
    <t>EAPT
$(SELECT)
.PR3</t>
  </si>
  <si>
    <t>Mail Box
'Select' Clr Opts
CLR: Gunmetal Metallic</t>
  </si>
  <si>
    <t>EAPT</t>
  </si>
  <si>
    <t>EASS</t>
  </si>
  <si>
    <t>Paper Wave
'Select' Clr Opts
CLR: Gunmetal Metalic</t>
  </si>
  <si>
    <t>FZ65SE
$(SELECT)
.PR3</t>
  </si>
  <si>
    <t>Reach Stride-DNA Finished
End 65"
'Select' Clr Opts
CLR: Gunmetal Metallic</t>
  </si>
  <si>
    <t>TK322H
$(SELECT)
.PR3</t>
  </si>
  <si>
    <t>High/Low Connector Kit
22H
'Select' Clr Opts
CLR: Gunmetal Metallic</t>
  </si>
  <si>
    <t>PANEL 
CONNECT…</t>
  </si>
  <si>
    <t>22-1/2
H</t>
  </si>
  <si>
    <t>TK342E
$(SELECT)
.PR3</t>
  </si>
  <si>
    <t>"E" End Trim Connector Kit 
42H
'Select' Clr Opts
CLR: Gunmetal Metallic</t>
  </si>
  <si>
    <t>42E</t>
  </si>
  <si>
    <t>TK342L
$(SELECT)
.PR3</t>
  </si>
  <si>
    <t>"L" 90-Degree Connector 
Kit 42H
'Select' Clr Opts
CLR: Gunmetal Metallic</t>
  </si>
  <si>
    <t>PANEL
CONNECT…</t>
  </si>
  <si>
    <t>42L</t>
  </si>
  <si>
    <t>TK365E
$(SELECT)
.PR3</t>
  </si>
  <si>
    <t>"E" End Trim Connector Kit 
65H
'Select' Clr Opts
CLR: Gunmetal Metallic</t>
  </si>
  <si>
    <t>65E</t>
  </si>
  <si>
    <t>TK365S
$(SELECT)
.PR3</t>
  </si>
  <si>
    <t>"S" Extended Straight
Connector Kit 65H
'Select' Clr Opts
CLR: Gunmetal Metallic</t>
  </si>
  <si>
    <t>65ES</t>
  </si>
  <si>
    <t>AMG</t>
  </si>
  <si>
    <t>FPS36
$(SELECT)
.PR3</t>
  </si>
  <si>
    <t>Reach Posting Shelf 36W
'Select' Clr Opts
CLR: Gunmetal Metallic</t>
  </si>
  <si>
    <t>STORAGE</t>
  </si>
  <si>
    <t>FPS36</t>
  </si>
  <si>
    <t>AWS</t>
  </si>
  <si>
    <t>T6BK
$(SELECT)
.PR3</t>
  </si>
  <si>
    <t>Worksurface Bracket Kit
'Select" Clr Opts
CLR: Gunmetal Metallic</t>
  </si>
  <si>
    <t>WORKSUR
FACE SU…</t>
  </si>
  <si>
    <t>WBK</t>
  </si>
  <si>
    <t>T6CB24L
$(SELECT)
.PR3</t>
  </si>
  <si>
    <t>Cantilever Bracket 24D LH
Terrace
'Select' Clr Opts
CLR: Gunmetal Metallic</t>
  </si>
  <si>
    <t>CBL</t>
  </si>
  <si>
    <t>T6CB24R
$(SELECT)
.PR3</t>
  </si>
  <si>
    <t>Cantilever Bracket 24D RH
Terrace
'Select' Clr Opts
CLR: Gunmetal Metallic</t>
  </si>
  <si>
    <t>CBR</t>
  </si>
  <si>
    <t>TKEP1129P
L
$(SELECT)
.PR3</t>
  </si>
  <si>
    <t>DNA Pnl Mnt LH
11Dx29-1/2H End Panel…
'Select' Clr Opts
CLR: Gunmetal Metallic</t>
  </si>
  <si>
    <t>FEPP</t>
  </si>
  <si>
    <t>FZ6536MM
BAZA
.ZLP
$(SELECT)
.PR3
.EL</t>
  </si>
  <si>
    <t>65HX36W Stg
Wall/Metal/Metal/Prj Dr/La…
36W Top/Tam Dr/Warm…
'Select' Clr Opts
CLR: Gunmetal Metallic
PULL: Matte Silver</t>
  </si>
  <si>
    <t>65x36
MM…</t>
  </si>
  <si>
    <t>T52036S
$(L1CORE)
.LT2A
.EN
.P</t>
  </si>
  <si>
    <t>Primary 20Dx36W Flat Eg
Lam w/Grommet
L1 Core Lam Opts
Lam: White Tigris
Edg: Parchment
Plastic Grommet</t>
  </si>
  <si>
    <t>WORKSUR
FACE</t>
  </si>
  <si>
    <t>20x36</t>
  </si>
  <si>
    <t>T53036S
$(L1CORE)
.LT2A
.EN
.P</t>
  </si>
  <si>
    <t>Primary 30Dx36W Flat Eg
Lam w/Grommet
L1 Core Lam Opts
Lam: White Tigris
Edg: Parchment
Plastic Grommet</t>
  </si>
  <si>
    <t>30x36</t>
  </si>
  <si>
    <t>T5932EL
$(L1CORE)
.LT2A
.EN
.P</t>
  </si>
  <si>
    <t>Corner Cove
72x36-24L/30R Extd. LH F…
L1 Core Lam Opts
Lam: White Tigris
Edg: Parchment
Plastic Grommet</t>
  </si>
  <si>
    <t>72X36-
24l/…</t>
  </si>
  <si>
    <t>TN51572S
$(L1CORE)
.LT2A
.EN
.PR3</t>
  </si>
  <si>
    <t>Straight 15Dx72W Cntp
L1 Core Lam Opts
Lam: White Tigris
Edg: Parchment
CLR: Gunmetal Metallic</t>
  </si>
  <si>
    <t>15X72</t>
  </si>
  <si>
    <t>GRAND TOTAL</t>
  </si>
  <si>
    <t>TK05724W
R
$(SELECT)
.PR3</t>
  </si>
  <si>
    <t>Structural Raceway Pnl
Fr-No Top Trim 57.5Hx2…
'Select' Clr Opts
CLR: Gunmetal Metallic</t>
  </si>
  <si>
    <t>W57/2
4</t>
  </si>
  <si>
    <t>TK45724T
$(2)
.SGR
936</t>
  </si>
  <si>
    <t>Ter DNA Tackable
Acoustic Tile 57.5H x 24W
GRD 2 FAB
FAB: Tasanee
Clr: Birch</t>
  </si>
  <si>
    <t>PANEL
TILE</t>
  </si>
  <si>
    <t>TA-57.
5</t>
  </si>
  <si>
    <t>TK41524T
$(2)
.SGR
907</t>
  </si>
  <si>
    <t>Ter DNA Tackable
Acoustic Tile 15H x 24W
GRD 2 FAB
FAB: Stagger
Clr: Coast</t>
  </si>
  <si>
    <t>TK40724T
$(2)
.SGR
907</t>
  </si>
  <si>
    <t>Ter DNA Tackable
Acoustic Tile 7.5H x 24W
GRD 2 FAB
FAB: Stagger
Clr: Coast</t>
  </si>
  <si>
    <t>PANEL 
TILE</t>
  </si>
  <si>
    <t>TKSK24</t>
  </si>
  <si>
    <t>Ter DNA 24W Segment Kit</t>
  </si>
  <si>
    <t>ACCESSO
RY</t>
  </si>
  <si>
    <t>TK324PT
$(SELECT)
.PR3</t>
  </si>
  <si>
    <t>Top Trim 24W
'Select' Clr Opts
CLR: Gunmetal Metallic</t>
  </si>
  <si>
    <t>TK05748W
R
$(SELECT)
.PR3</t>
  </si>
  <si>
    <t>Structural Raceway Pnl
Fr-No Top Trim 57.5Hx4…
'Select' Clr Opts
CLR: Gunmetal Metallic</t>
  </si>
  <si>
    <t>W57/4
8</t>
  </si>
  <si>
    <t>TK45748T
$(2)
.TSN
936</t>
  </si>
  <si>
    <t>Ter DNA Tackable
Acoustic Tile 57.5H x 48W
GRD 2 FAB
FAB: Tasanee
Clr: Birch</t>
  </si>
  <si>
    <t>TK41548T
$(2)
.TSN
936</t>
  </si>
  <si>
    <t>Ter DNA Tackable
Acoustic Tile 15H x 48W
GRD 2 FAB
FAB: Tasanee
Clr: Birch</t>
  </si>
  <si>
    <t>TK40748T
$(2)
.TSN
936</t>
  </si>
  <si>
    <t>Ter DNA Tackable
Acoustic Tile 7.5Hx48W
GRD 2 FAB
FAB: Tasanee
Clr: Birch</t>
  </si>
  <si>
    <t>TKSK48</t>
  </si>
  <si>
    <t>Ter DNA 48W Segment Kit</t>
  </si>
  <si>
    <t>TK348PT
$(SELECT)
.PR3</t>
  </si>
  <si>
    <t>Top Trim 48W
'Select' Clr Opts
CLR: Gunmetal Metallic</t>
  </si>
  <si>
    <t>TK44224T
$(2)
.TSN
936</t>
  </si>
  <si>
    <t>Ter DNA Tackable
Acoustic Tile 42H x 24W
GRD 2 FAB
FAB: Tasanee
Clr: Birch</t>
  </si>
  <si>
    <t>TK41524T
$(2)
.TSN
936</t>
  </si>
  <si>
    <t>Ter DNA Tackable
Acoustic Tile 15H x 24W
GRD 2 FAB
FAB: Tasanee
Clr: Birch</t>
  </si>
  <si>
    <t>TK40724T
$(2)
.TSN
936</t>
  </si>
  <si>
    <t>Ter DNA Tackable
Acoustic Tile 7.5H x 24W
GRD 2 FAB
FAB: Tasanee
Clr: Birch</t>
  </si>
  <si>
    <t>TK41524G
K
$(SELECT)
.PR3
.C</t>
  </si>
  <si>
    <t>Ter DNA Glazed Tile Kit
15H x 24W
'Select' Clr Opts
CLR: Gunmetal Metallic
Clear Glass</t>
  </si>
  <si>
    <t>Glass-
15</t>
  </si>
  <si>
    <t>TK44248T
$(2)
.TSN
936</t>
  </si>
  <si>
    <t>Ter DNA Tackable
Acoustic Tile 42H x 48W
GRD 2 FAB
FAB: Tasanee
Clr: Birch</t>
  </si>
  <si>
    <t>TK41548G
K
$(SELECT)
.PR3
.C</t>
  </si>
  <si>
    <t>Ter DNA Glazed Tile Kit
15H x 48W
'Select' Clr Opts
CLR: Gunmetal Metallic
Clear Glass</t>
  </si>
  <si>
    <t>TK42248T
$(2)
.TSN
936</t>
  </si>
  <si>
    <t>Ter DNA Tackable
Acoustic Tile 22.5H x 48W
GRD 2 FAB
FAB: Tasanee
Clr: Birch</t>
  </si>
  <si>
    <t>TK41548S
W
$(SELECT)
.PR3</t>
  </si>
  <si>
    <t>Ter DNA Tool Tile 15H x 
48W
'Select' Clr Opts
CLR: Gunmetal Metallic</t>
  </si>
  <si>
    <t>TK45748E
$(2)
.TSN
936
.EV</t>
  </si>
  <si>
    <t>Ter DNA Tackable
Acoustic Ported Tile 57.5…
GRD 2 FAB
FAB: Tasanee
Clr: Birch
CLR: Loft</t>
  </si>
  <si>
    <t>DATA-
57.5</t>
  </si>
  <si>
    <t>Ter DNA Elec Mtg Brkt for 
Ports (12 pk)-Beltline</t>
  </si>
  <si>
    <t>ELECTRIC
AL - POW…</t>
  </si>
  <si>
    <t>871248
.P</t>
  </si>
  <si>
    <t>Power Harness 48W
CLR: Black</t>
  </si>
  <si>
    <t>BPH48</t>
  </si>
  <si>
    <t>EASS
$(SELECT)
.PR3</t>
  </si>
  <si>
    <t>Paper Wave
'Select' Clr Opts
CLR: Gunmetal Metallic</t>
  </si>
  <si>
    <t>TK357E
$(SELECT)
.PR3</t>
  </si>
  <si>
    <t>"E" End Trim Connector Kit
57.5H
'Select' Clr Opts
CLR: Gunmetal Metallic</t>
  </si>
  <si>
    <t>PANEL
CONNEC…</t>
  </si>
  <si>
    <t>57E</t>
  </si>
  <si>
    <t>TK257L
$(SELECT)
.PR3</t>
  </si>
  <si>
    <t>"L" 90-Degree Connector
Kit 57.5H
'Select' Clr Opts
CLR: Gunmetal Metallic</t>
  </si>
  <si>
    <t>57L</t>
  </si>
  <si>
    <t>Worksurface Bracket Kit
'Select' Clr Opts
CLR: Gunmetal Metallic</t>
  </si>
  <si>
    <t>ALF</t>
  </si>
  <si>
    <t>ZPT5724LF
FA
$(SELECT)
.PR5
.EL
~</t>
  </si>
  <si>
    <t>Personal Tower 57-1/2H
DrL DrFF R-A Pull
'Select' Clr Opts
CLR: Champagne metallic
PULL: Matte Silver
Undecided LOCK Option</t>
  </si>
  <si>
    <t>LFFA</t>
  </si>
  <si>
    <t>T54824CR
$(L1CORE)
.LT2A
.EN
.P</t>
  </si>
  <si>
    <t>Corner 24Dx48W w/Radial
Leading Eg Flat w/Groms
L1 Core Lam Opts
LAM: White Tigris
Edg: Parchment
Plastic Grommet</t>
  </si>
  <si>
    <t xml:space="preserve">WORKSUR
FACE </t>
  </si>
  <si>
    <t>48x24</t>
  </si>
  <si>
    <t>T5722ER
$(L1CORE)
.LT2A
.EN
.P</t>
  </si>
  <si>
    <t>Corner Cove
48x72-24L/24R Extd. RH…
L1 Core Lam Opts
Lam: White Tigris
Edg: Parchment
Plastic Grommet</t>
  </si>
  <si>
    <t>48x72-
24L/…</t>
  </si>
  <si>
    <t>Structural Raceway Pnl
Fr-No Top Trim 57.5Hx2…
'Select" Clr Opts
CLR: Gunmetal Metallic</t>
  </si>
  <si>
    <t>TA-57
.5</t>
  </si>
  <si>
    <t>TK05730W
R
$(SELECT)
.PR3</t>
  </si>
  <si>
    <t>Structural Raceway Pnl
Fr-No Top Trim 57.5Hx3…
'Select' Clr Opts
CLR: Gunmetal Metallic</t>
  </si>
  <si>
    <t>W57/3
0</t>
  </si>
  <si>
    <t>Ter DNA Tackable
Acoustic Tile 42H x 30W
GRD 2 FAB
FAB: Tasanee
Clr: Birch</t>
  </si>
  <si>
    <t>Ter DNA Tackable
Acoustic Tile 15H x 30W
GRD 2 FAB
FAB: Stagger
Clr: Coast</t>
  </si>
  <si>
    <t>Ter DNA Tackable
Acoustic Tile 7.5H x 30W
GRD 2 FAB
FAB: Stagger
Clr: Coast</t>
  </si>
  <si>
    <t>TK41530GK
$(SELECT)
.PR3
.C</t>
  </si>
  <si>
    <t>Ter DNA Glazed Tile Kit
15H x 30W
'Select' Clr Opts
CLR: Gunmetal Metallic
Clear Glass</t>
  </si>
  <si>
    <t>Ter DNA 30W Segment 
Kit</t>
  </si>
  <si>
    <t>TK05736W
R
$(SELECT)
.PR3</t>
  </si>
  <si>
    <t>W57/3
6</t>
  </si>
  <si>
    <t>Ter DNA Tackable
Acoustic Tile 42H x 36W
GRD 2 FAB
FAB: Tasanee
Clr: Birch</t>
  </si>
  <si>
    <t>Ter DNA Tackable
Acoustic Tile 15H x 36W
GRD 2 FAB
FAB: Tasanee
Clr: Birch</t>
  </si>
  <si>
    <t>Ter DNA Tackable
Acoustic Tile 7.5H x 36W
GRD 2 FAB
FAB: Tasanee
Clr: Birch</t>
  </si>
  <si>
    <t>TK41536G
K
$(SELECT)
.PR3
.C</t>
  </si>
  <si>
    <t>Ter DNA Glazed Tile Kit
15H x 36W
'Select' Clr Opts
CLR: Gunmetal Metallic
Clear Glass</t>
  </si>
  <si>
    <t>Ter DNA 36W Segment 
Kit</t>
  </si>
  <si>
    <t>Top Trim 36W
'Select' Clr Opts
CLR: Gunmetal Metallic</t>
  </si>
  <si>
    <t>Ter DNA Tackable
Acoustic Tile 22.5H x 36W
GRD 2 FAB
FAB: Tasanee
Clr: Birch</t>
  </si>
  <si>
    <t>TA-22
.5</t>
  </si>
  <si>
    <t>TK41536S
W
$(SELECT)
.PR3</t>
  </si>
  <si>
    <t>Ter DNA Tackable
Acoustic Ported Tile 57…
GRD 2 FAB
FAB: Tasanee
Clr: Birch
CLR: Loft</t>
  </si>
  <si>
    <t>TK357L
$(SELECT)
.PR3</t>
  </si>
  <si>
    <t>"L" 90-Degree Connector 
Kit 57.5H
'Select' Clr Opts
CLR: Gunmetal Metallic</t>
  </si>
  <si>
    <t>ELF830NA
$(SELECT)
.PR3
.EL
~</t>
  </si>
  <si>
    <t>Ess Lat 30W 28H 2-12"
Drws Arch Pull
'Select' Clr Opts
CLR: Gunmetal Metallic
PULL: Matte Silver
Undecided LOCK Option</t>
  </si>
  <si>
    <t>FILE
CABINETS</t>
  </si>
  <si>
    <t>30/2</t>
  </si>
  <si>
    <t>ZPT5724RF
FA
$(SELECT)
.PR5
.EL
~</t>
  </si>
  <si>
    <t>Personal Tower 57-1/2H
DrL DrFF L-A Pull
'Select' Clr Opts
CLR: Champagne metallic
PULL: Matte Silver
Undecided LOCK Option</t>
  </si>
  <si>
    <t>RFFA</t>
  </si>
  <si>
    <t>T52436S
$(L1CORE)
.LT2A
.EN
.P</t>
  </si>
  <si>
    <t>Primary 24Dx36W Flat Eg
Lam w/Grommet
L1 Core Lam Opts
Lam: White Tigris
Edg: Parchment
Plastic Grommet</t>
  </si>
  <si>
    <t>24x36</t>
  </si>
  <si>
    <t>T5723EL
$(L1CORE)
.LT2A
.EN
.P</t>
  </si>
  <si>
    <t>Corner Cove
72x48-30L/24R Extd. LH …
L1 Core Lam Opts
Lam: White Tigris
Edg: Parchment
Plastic Grommet</t>
  </si>
  <si>
    <t>72X48-
30l/…</t>
  </si>
  <si>
    <t>CMT36
$(SELE…
.PR3</t>
  </si>
  <si>
    <t>Cable Mgmt Kit 36W
'Select' Clr Opts
CLR: Gunmetal Metallic</t>
  </si>
  <si>
    <t>ELECTRICA
L - POWER</t>
  </si>
  <si>
    <t>CMT3
6</t>
  </si>
  <si>
    <t>CDG
$(SELE..
.PR3</t>
  </si>
  <si>
    <t>Gussets (1 Pr)
'Select' Clr Opts
CLR: Gunmetal Metallic</t>
  </si>
  <si>
    <t>CDG</t>
  </si>
  <si>
    <t>CDL29
$(SELE…
.PR3</t>
  </si>
  <si>
    <t>Corner Desk Leg 29-1/2H
'Select' Clr Opts
CLR: Gunmetal Metallic</t>
  </si>
  <si>
    <t>CL</t>
  </si>
  <si>
    <t>CEP1129F
$(SELE…
.PR3</t>
  </si>
  <si>
    <t>Freestanding
11DX29-1/2H End Pane…
'Select' Clr Opts
CLR: Gunmetal Metallic</t>
  </si>
  <si>
    <t>FEP</t>
  </si>
  <si>
    <t>CSL2429F
$(SELE…
.PR3</t>
  </si>
  <si>
    <t>Freestanding
24Dx29-1/2 Support Leeg
'Select' Clr Opts
CLR: Gunmetal Metallic</t>
  </si>
  <si>
    <t>SL</t>
  </si>
  <si>
    <t>TT629SC
$(SELE…
.PR3</t>
  </si>
  <si>
    <t>Support Column
29-1/2Hx3 Dia.
'Select' Clr Opts
CLR: Gunmetal Metallic</t>
  </si>
  <si>
    <t>SC</t>
  </si>
  <si>
    <t>YFCS430A
$(SELE…
.PR5
.EL
~</t>
  </si>
  <si>
    <t>Algn 51-1/2Hx30W 2
Shlvs/2 Drw Comb Arch
'Select' Clr Opts
CLR: Champagne Metal…
PULL: Matte Silver
Undecided LOCK Option</t>
  </si>
  <si>
    <t>30/4</t>
  </si>
  <si>
    <t>Personal Tower 57-1/2H
DrR DrFF L-A Pull
'Select' Clr Opts
CLR: Champagne Metallic
PULL: Matte Silver
Undecided LOCK Option</t>
  </si>
  <si>
    <t>T52430S
$(L1CORE)
.LT2A
.EN
.P</t>
  </si>
  <si>
    <t>Primary 24Dx30W Flat Eg
Lam w/Grommet
L1 Woodgrain Lam Opts
Lam: Shaker Cherry-For
Edg: Shaker Cherry *Pr
Plastic Grommet</t>
  </si>
  <si>
    <t>24x30</t>
  </si>
  <si>
    <t>T547221B
R
$(L1WD…
.LW7C
.DF
.P</t>
  </si>
  <si>
    <t>Boomerang 110 Degree
72x36 24D RH Flat w/G…
L1 Woodgrain Lam Opts
Lam: Shaker Cherry-For
Edg: Shaker Cherry *Pr
Plastic Grommet</t>
  </si>
  <si>
    <t>36x72</t>
  </si>
  <si>
    <t>T5622EL
$(L1WD...
.LW7C
.DF
.P</t>
  </si>
  <si>
    <t>Corner Cove
60x48-24L/24R Extd. LH …
L1 Woodgrain Lam Opts
Lam: Shaker Cherry-For
Edg: Shaker Cherry *Pr...
Plastic Grommet</t>
  </si>
  <si>
    <t>60x48-
24L/…</t>
  </si>
  <si>
    <t>TK03524W
R
$(SELECT)
.PR3</t>
  </si>
  <si>
    <t>Structural Raceway Panel
Frame-No Top Trim 35Hx...
'Select" Clr Opts
CLR: Gunmetal Metallic</t>
  </si>
  <si>
    <t>W35/2
4</t>
  </si>
  <si>
    <t>TK43024T
$(2)
.TSN
936</t>
  </si>
  <si>
    <t>Ter DNA Tackable Acoustic
Tile 30H x 24W
GRD 2 FAB
FAB: Tasanee
Clr: Birch</t>
  </si>
  <si>
    <t>TA-30</t>
  </si>
  <si>
    <t>Ter DNA Tackable Acoustic
Tile 15H x 24W
GRD 2 FAB
FAB: Tasanee
Clr: Birch</t>
  </si>
  <si>
    <t>ACCESSORY</t>
  </si>
  <si>
    <t>TK03536W
R
$(SELECT)
.PR3</t>
  </si>
  <si>
    <t>TK43036T
$(2)
.TSN
936</t>
  </si>
  <si>
    <t>Ter DNA Tackable Acoustic
Tile 30H x 36W
GRD 2 FAB
FAB: Tasanee
Clr: Birch</t>
  </si>
  <si>
    <t>TK24TTR</t>
  </si>
  <si>
    <t>24W Top-Trim Retainer</t>
  </si>
  <si>
    <t>24TTR</t>
  </si>
  <si>
    <t>TK36TTR</t>
  </si>
  <si>
    <t>36W Top-Trim Retainer</t>
  </si>
  <si>
    <t>36TTR</t>
  </si>
  <si>
    <t>HTR</t>
  </si>
  <si>
    <t>TWTH</t>
  </si>
  <si>
    <t>Horizontal Wall Track</t>
  </si>
  <si>
    <t>WORKSURF
ACE SUP…</t>
  </si>
  <si>
    <t>A33</t>
  </si>
  <si>
    <t>YWMTB48
$(2)
.TSN
936</t>
  </si>
  <si>
    <t>23-1/2Hx48W Tackboard
for Wall Mount
GRD 2 FAB
FAB: Tasanee
Clr: Birch</t>
  </si>
  <si>
    <t>TB
24x48</t>
  </si>
  <si>
    <t>870842
.X</t>
  </si>
  <si>
    <t>Tasklight w/Electronic
Ballast for 42W
CLR: No Color Choice</t>
  </si>
  <si>
    <t>LIGHTING</t>
  </si>
  <si>
    <t>TL 42</t>
  </si>
  <si>
    <t>BPH36</t>
  </si>
  <si>
    <t>EAFT
$(SELECT)
.PR3</t>
  </si>
  <si>
    <t>Freestanding Mail Box
'Select' Clr Opts
CLR: Gunmetal Metallic</t>
  </si>
  <si>
    <t>EAFT</t>
  </si>
  <si>
    <t>TK335E
$(SELECT)
.PR3</t>
  </si>
  <si>
    <t>"E" End Trim Connector Kit 
35H
'Select' Clr Opts
CLR: Gunmetal Metallic</t>
  </si>
  <si>
    <t>PANEL
CONNECT..</t>
  </si>
  <si>
    <t>35E</t>
  </si>
  <si>
    <t>TK335L
$(SELECT)
.PR3</t>
  </si>
  <si>
    <t>"L" 90-Degree Connector 
Kit 35H
'Select' Clr Opts
CLR: Gunmetal Metallic</t>
  </si>
  <si>
    <t>35L</t>
  </si>
  <si>
    <t>TK335W
$(SELECT)
.PR3</t>
  </si>
  <si>
    <t>"W" Wall Mount Kit 35L
'Select' Clr Ops
CLR: Gunmetal Metallic</t>
  </si>
  <si>
    <t>35W</t>
  </si>
  <si>
    <t>CEP3029F
$(SELECT)
.PR3</t>
  </si>
  <si>
    <t>Freestanding 30DX29-1/2H
End Panel Support
'Select' Clr Opts
CLR: Gunmetal Metallic</t>
  </si>
  <si>
    <t>CSL3029F
$(SELECT)
.PR3</t>
  </si>
  <si>
    <t>Freestanding 30Dx29-1/2H
Support Leg
'Select' Clr Opts
CLR: Gunmetal Metallic</t>
  </si>
  <si>
    <t>TK40724TG
S
.LF
$(SELECT)
.PR3</t>
  </si>
  <si>
    <t>7.5H x 24W Glass Panel
Mounted Screen
Frosted Glass
Select Clr Opts
CLR: Gunmetal Metallic</t>
  </si>
  <si>
    <t>7/24T
GS</t>
  </si>
  <si>
    <t>TK40736TG
S
.LF
$(SELECT)
.PR3</t>
  </si>
  <si>
    <t>7.5H x 36W Glass Panel
Mounted Screen
Frosted Glass
Select Clr Opts
CLR: Gunmetal Metallic</t>
  </si>
  <si>
    <t>7/36T
GS</t>
  </si>
  <si>
    <t>TK40772TG
S
.LF
$(SELECT)
.PR3</t>
  </si>
  <si>
    <t>7.5H x 72W Glass Panel
Mounted Screen
Frosted Glass
Select Clr Opts
CLR: Gunmetal Metallic</t>
  </si>
  <si>
    <t>7/72T
GS</t>
  </si>
  <si>
    <t>AFNLFTP-7
218L
$(L1CORE)
.LT2A
.EN</t>
  </si>
  <si>
    <t>Lateral File Top 72Wx18D
Laminate
L1 Core Lam Opts
Lam: White Tigris
Edg: Parchment</t>
  </si>
  <si>
    <t>18x72</t>
  </si>
  <si>
    <t>OH1548FD
.YZ
$(SELECT)
.PR3
~</t>
  </si>
  <si>
    <t>15H X48w Flipper Door
Overhead-No Pull
Sys: Stride-Align-Terr-Con…
'Select' Clr Opts
CLR: Gunmetal Metallic
Undecided LOCK Option</t>
  </si>
  <si>
    <t>ELF836NA
$(SELECT)
.PR3
.EL
~</t>
  </si>
  <si>
    <t>Ess Lat 36W 28H 2-12"
Drws Arch Pull
'Select' Clr Opts
CLR: Gunmetal Metallic
PULL: Matte Silver
Undecided LOCK Option</t>
  </si>
  <si>
    <t>36/2</t>
  </si>
  <si>
    <t>PF197-203
A
$(SELECT)
.PR3
.EL
~</t>
  </si>
  <si>
    <t>Ess Support Ped BBF 28H
19-7/8D Arch Pull
'Select' Clr Opts
CLR: Gunmetal Metallic
PULL: Matte Silver
Undecided LOCK Option</t>
  </si>
  <si>
    <t>BBF</t>
  </si>
  <si>
    <t>PF198-202
A
$(SELECT)
.PR3
.EL
~</t>
  </si>
  <si>
    <t>Ess Support Ped FF 28H
19-7/8D Arch Pull
'Select' Clr Opts
CLR: Gunmetal Metallic
PULL: Matte Silver
Undecided LOCK Option</t>
  </si>
  <si>
    <t>FF</t>
  </si>
  <si>
    <t>ZPT6524RB
BFA
$(SELECT)
.PR5
.EL
~</t>
  </si>
  <si>
    <t>Personal Tower 65H DrR
DrBBF L-A Pull
'Select' Clr Opts
CLR: Gunmetal Metallic
PULL: Matte Silver
Undecided LOCK Option</t>
  </si>
  <si>
    <t>RBBF
A</t>
  </si>
  <si>
    <t>WORKSURF
ACE</t>
  </si>
  <si>
    <t>T53048S
$(L1CORE)
.LT2A
.EN
.P</t>
  </si>
  <si>
    <t>Primary 30Dx48W Flat Eg
Lam w/Grommet
L1 Core Lam Opts
Lam: White Tigris
Edg: Parchment
Plastic Grommet</t>
  </si>
  <si>
    <t>30x48</t>
  </si>
  <si>
    <t>T5732EL
$(L1CORE)
.LT2A
.EN
.P</t>
  </si>
  <si>
    <t>Corner Cove
72x48-24L/30R Extd. LH F…
L1 Core Lam Opts
Lam: White Tigris
Edg: Parchment
Plastic Grommet</t>
  </si>
  <si>
    <t>72x48-
24L/…</t>
  </si>
  <si>
    <t>ALC</t>
  </si>
  <si>
    <t>RL-MHW
.2
.0
.L
.CBK
LKM01
$(A)
.PNS
010</t>
  </si>
  <si>
    <t>Relate Std mesh
High-Bk/Adj Arms
Standard Cylinder
Hard Casters
Lumbar
Charblack
CLR: Carbon
GRD A UPH
FAB: Appoint 2
CLR: Cherry</t>
  </si>
  <si>
    <t>T-KLOP
.0
.P19
.P71
$(A)
.DOD
10</t>
  </si>
  <si>
    <t>Tolleson Side Chair
Keystone Arms
1' Nickel-Plated
BASE: Aluma
ARM: Black
GRD A UPH
FAB: Diode
CLR: Chili</t>
  </si>
  <si>
    <t xml:space="preserve">TYPICAL A (6'x7' - 8') </t>
  </si>
  <si>
    <t>TYPICAL B (6'x8')</t>
  </si>
  <si>
    <t>TYPICAL C (8'x9')</t>
  </si>
  <si>
    <t>PRIVATE OFFICE</t>
  </si>
  <si>
    <t>CHIEF SECRETARY (35"H Panels)</t>
  </si>
  <si>
    <t>TASK CHAIR</t>
  </si>
  <si>
    <t>GUEST LOBBY CHAIR</t>
  </si>
  <si>
    <t xml:space="preserve">Grand Total from each section below should be transferred to the appropriate line item. </t>
  </si>
  <si>
    <t xml:space="preserve">Bidders to upload complete copy of this worksheet with bid submission. </t>
  </si>
  <si>
    <t xml:space="preserve">ENTER THIS AMOUNT INTO LINE ITEM 3 ON THE LINE ITEMS TAB OF BID 8019. </t>
  </si>
  <si>
    <t xml:space="preserve">ENTER THIS AMOUNT INTO LINE ITEM 6 ON THE LINE ITEMS TAB OF BID 8019. </t>
  </si>
  <si>
    <t xml:space="preserve">ENTER THIS AMOUNT INTO LINE ITEM 7 ON THE LINE ITEMS TAB OF BID 8019. </t>
  </si>
  <si>
    <r>
      <t xml:space="preserve">ENTER THIS AMOUNT INTO LINE ITEM </t>
    </r>
    <r>
      <rPr>
        <b/>
        <sz val="11"/>
        <color rgb="FFFF0000"/>
        <rFont val="Calibri"/>
        <family val="2"/>
        <scheme val="minor"/>
      </rPr>
      <t>nn</t>
    </r>
    <r>
      <rPr>
        <b/>
        <sz val="11"/>
        <color theme="1"/>
        <rFont val="Calibri"/>
        <family val="2"/>
        <scheme val="minor"/>
      </rPr>
      <t xml:space="preserve"> ON THE LINE ITEMS TAB OF BID </t>
    </r>
    <r>
      <rPr>
        <b/>
        <sz val="11"/>
        <color rgb="FFFF0000"/>
        <rFont val="Calibri"/>
        <family val="2"/>
        <scheme val="minor"/>
      </rPr>
      <t>nnnn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</si>
  <si>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BID </t>
    </r>
    <r>
      <rPr>
        <b/>
        <sz val="11"/>
        <color rgb="FFFF0000"/>
        <rFont val="Calibri"/>
        <family val="2"/>
        <scheme val="minor"/>
      </rPr>
      <t>nnnn</t>
    </r>
    <r>
      <rPr>
        <b/>
        <sz val="11"/>
        <color theme="1"/>
        <rFont val="Calibri"/>
        <family val="2"/>
        <scheme val="minor"/>
      </rPr>
      <t>-ALL STEEL MODULAR SYSTM FURNITURE FOR 3RD FLOOR FIRE DEPARTMENT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</si>
</sst>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76" formatCode="&quot;$&quot;#,##0.00"/>
  </numFmts>
  <fonts count="10" x14ac:knownFonts="1">
    <font>
      <sz val="10"/>
      <name val="Arial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0" xfId="0" applyFont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/>
    <xf numFmtId="0" fontId="2" fillId="0" borderId="10" xfId="0" applyFont="1" applyBorder="1" applyAlignment="1"/>
    <xf numFmtId="0" fontId="2" fillId="0" borderId="37" xfId="0" applyFont="1" applyBorder="1" applyAlignment="1"/>
    <xf numFmtId="0" fontId="2" fillId="0" borderId="33" xfId="0" applyFont="1" applyBorder="1" applyAlignment="1"/>
    <xf numFmtId="0" fontId="2" fillId="0" borderId="34" xfId="0" applyFont="1" applyBorder="1" applyAlignment="1"/>
    <xf numFmtId="0" fontId="2" fillId="0" borderId="35" xfId="0" applyFont="1" applyBorder="1" applyAlignment="1"/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center"/>
    </xf>
    <xf numFmtId="0" fontId="2" fillId="0" borderId="38" xfId="0" applyFont="1" applyBorder="1" applyAlignment="1"/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2" borderId="45" xfId="1" applyFont="1" applyFill="1" applyBorder="1" applyAlignment="1">
      <alignment horizontal="center" vertical="top" wrapText="1"/>
    </xf>
    <xf numFmtId="0" fontId="5" fillId="2" borderId="46" xfId="1" applyFont="1" applyFill="1" applyBorder="1" applyAlignment="1">
      <alignment horizontal="center" vertical="top" wrapText="1"/>
    </xf>
    <xf numFmtId="0" fontId="5" fillId="2" borderId="46" xfId="1" applyFont="1" applyFill="1" applyBorder="1" applyAlignment="1">
      <alignment vertical="top" wrapText="1"/>
    </xf>
    <xf numFmtId="44" fontId="5" fillId="2" borderId="46" xfId="2" applyFont="1" applyFill="1" applyBorder="1" applyAlignment="1">
      <alignment vertical="top" wrapText="1"/>
    </xf>
    <xf numFmtId="44" fontId="5" fillId="2" borderId="47" xfId="2" applyFont="1" applyFill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48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/>
    </xf>
    <xf numFmtId="44" fontId="2" fillId="0" borderId="2" xfId="2" applyFont="1" applyBorder="1" applyAlignment="1">
      <alignment vertical="top" wrapText="1"/>
    </xf>
    <xf numFmtId="44" fontId="2" fillId="0" borderId="49" xfId="2" applyFont="1" applyBorder="1" applyAlignment="1">
      <alignment vertical="top" wrapText="1"/>
    </xf>
    <xf numFmtId="0" fontId="2" fillId="0" borderId="50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44" fontId="2" fillId="0" borderId="1" xfId="2" applyFont="1" applyBorder="1" applyAlignment="1">
      <alignment vertical="top" wrapText="1"/>
    </xf>
    <xf numFmtId="44" fontId="2" fillId="0" borderId="51" xfId="2" applyFont="1" applyBorder="1" applyAlignment="1">
      <alignment vertical="top" wrapText="1"/>
    </xf>
    <xf numFmtId="0" fontId="2" fillId="0" borderId="1" xfId="1" quotePrefix="1" applyFont="1" applyBorder="1" applyAlignment="1">
      <alignment vertical="top" wrapText="1"/>
    </xf>
    <xf numFmtId="0" fontId="2" fillId="0" borderId="52" xfId="1" applyFont="1" applyBorder="1" applyAlignment="1">
      <alignment horizontal="center" vertical="top" wrapText="1"/>
    </xf>
    <xf numFmtId="0" fontId="2" fillId="0" borderId="52" xfId="1" applyFont="1" applyBorder="1" applyAlignment="1">
      <alignment vertical="top" wrapText="1"/>
    </xf>
    <xf numFmtId="44" fontId="2" fillId="0" borderId="52" xfId="2" applyFont="1" applyBorder="1" applyAlignment="1">
      <alignment vertical="top" wrapText="1"/>
    </xf>
    <xf numFmtId="44" fontId="2" fillId="0" borderId="53" xfId="2" applyFont="1" applyBorder="1" applyAlignment="1">
      <alignment vertical="top" wrapText="1"/>
    </xf>
    <xf numFmtId="0" fontId="2" fillId="0" borderId="54" xfId="1" applyFont="1" applyBorder="1" applyAlignment="1">
      <alignment horizontal="center" vertical="top" wrapText="1"/>
    </xf>
    <xf numFmtId="0" fontId="2" fillId="0" borderId="55" xfId="1" applyFont="1" applyBorder="1" applyAlignment="1">
      <alignment horizontal="center" vertical="top" wrapText="1"/>
    </xf>
    <xf numFmtId="0" fontId="2" fillId="0" borderId="55" xfId="1" applyFont="1" applyBorder="1" applyAlignment="1">
      <alignment horizontal="right" vertical="top" wrapText="1"/>
    </xf>
    <xf numFmtId="0" fontId="2" fillId="0" borderId="55" xfId="1" applyFont="1" applyBorder="1" applyAlignment="1">
      <alignment vertical="top" wrapText="1"/>
    </xf>
    <xf numFmtId="44" fontId="2" fillId="0" borderId="55" xfId="2" applyFont="1" applyBorder="1" applyAlignment="1">
      <alignment vertical="top" wrapText="1"/>
    </xf>
    <xf numFmtId="44" fontId="2" fillId="0" borderId="56" xfId="2" applyFont="1" applyBorder="1" applyAlignment="1">
      <alignment vertical="top" wrapText="1"/>
    </xf>
    <xf numFmtId="0" fontId="2" fillId="0" borderId="57" xfId="1" applyFont="1" applyBorder="1" applyAlignment="1">
      <alignment horizontal="center" vertical="top" wrapText="1"/>
    </xf>
    <xf numFmtId="0" fontId="2" fillId="0" borderId="52" xfId="1" applyFont="1" applyBorder="1" applyAlignment="1">
      <alignment horizontal="right" vertical="top" wrapText="1"/>
    </xf>
    <xf numFmtId="10" fontId="2" fillId="0" borderId="52" xfId="2" applyNumberFormat="1" applyFont="1" applyBorder="1" applyAlignment="1">
      <alignment vertical="top" wrapText="1"/>
    </xf>
    <xf numFmtId="0" fontId="2" fillId="0" borderId="45" xfId="1" applyFont="1" applyBorder="1" applyAlignment="1">
      <alignment horizontal="center" vertical="top" wrapText="1"/>
    </xf>
    <xf numFmtId="0" fontId="2" fillId="0" borderId="46" xfId="1" applyFont="1" applyBorder="1" applyAlignment="1">
      <alignment horizontal="center" vertical="top" wrapText="1"/>
    </xf>
    <xf numFmtId="0" fontId="2" fillId="0" borderId="46" xfId="1" applyFont="1" applyBorder="1" applyAlignment="1">
      <alignment horizontal="right" vertical="top" wrapText="1"/>
    </xf>
    <xf numFmtId="0" fontId="6" fillId="0" borderId="46" xfId="1" applyFont="1" applyBorder="1" applyAlignment="1">
      <alignment vertical="top" wrapText="1"/>
    </xf>
    <xf numFmtId="0" fontId="2" fillId="0" borderId="46" xfId="1" applyFont="1" applyBorder="1" applyAlignment="1">
      <alignment vertical="top" wrapText="1"/>
    </xf>
    <xf numFmtId="44" fontId="2" fillId="0" borderId="46" xfId="2" applyFont="1" applyBorder="1" applyAlignment="1">
      <alignment vertical="top" wrapText="1"/>
    </xf>
    <xf numFmtId="44" fontId="6" fillId="0" borderId="47" xfId="2" applyFont="1" applyBorder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6" fillId="0" borderId="0" xfId="1" applyFont="1" applyAlignment="1">
      <alignment horizontal="right" wrapText="1"/>
    </xf>
    <xf numFmtId="0" fontId="6" fillId="0" borderId="58" xfId="1" applyFont="1" applyBorder="1" applyAlignment="1">
      <alignment vertical="top" wrapText="1"/>
    </xf>
    <xf numFmtId="44" fontId="2" fillId="0" borderId="0" xfId="2" applyFont="1" applyAlignment="1">
      <alignment vertical="top" wrapText="1"/>
    </xf>
    <xf numFmtId="0" fontId="7" fillId="0" borderId="59" xfId="0" applyFont="1" applyBorder="1" applyAlignment="1" applyProtection="1">
      <alignment horizontal="left" vertical="top"/>
    </xf>
    <xf numFmtId="0" fontId="7" fillId="0" borderId="60" xfId="0" applyFont="1" applyBorder="1" applyAlignment="1" applyProtection="1">
      <alignment horizontal="left" vertical="top"/>
    </xf>
    <xf numFmtId="0" fontId="7" fillId="0" borderId="60" xfId="0" applyFont="1" applyBorder="1" applyProtection="1"/>
    <xf numFmtId="0" fontId="0" fillId="0" borderId="60" xfId="0" applyBorder="1" applyProtection="1"/>
    <xf numFmtId="0" fontId="0" fillId="0" borderId="60" xfId="0" applyBorder="1" applyAlignment="1" applyProtection="1">
      <alignment horizontal="center" vertical="top"/>
    </xf>
    <xf numFmtId="10" fontId="0" fillId="0" borderId="60" xfId="0" applyNumberFormat="1" applyBorder="1" applyProtection="1"/>
    <xf numFmtId="0" fontId="0" fillId="0" borderId="61" xfId="0" applyBorder="1" applyProtection="1"/>
    <xf numFmtId="0" fontId="0" fillId="0" borderId="0" xfId="0" applyProtection="1"/>
    <xf numFmtId="0" fontId="7" fillId="0" borderId="62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7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 vertical="top"/>
    </xf>
    <xf numFmtId="10" fontId="0" fillId="0" borderId="0" xfId="0" applyNumberFormat="1" applyBorder="1" applyProtection="1"/>
    <xf numFmtId="0" fontId="0" fillId="0" borderId="63" xfId="0" applyBorder="1" applyProtection="1"/>
    <xf numFmtId="0" fontId="7" fillId="0" borderId="62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8" fillId="3" borderId="31" xfId="0" applyFont="1" applyFill="1" applyBorder="1" applyAlignment="1" applyProtection="1">
      <alignment horizontal="center"/>
      <protection locked="0"/>
    </xf>
    <xf numFmtId="0" fontId="0" fillId="0" borderId="62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left" vertical="top"/>
    </xf>
    <xf numFmtId="0" fontId="9" fillId="0" borderId="64" xfId="0" applyFont="1" applyBorder="1" applyAlignment="1" applyProtection="1">
      <alignment horizontal="left" vertical="top"/>
    </xf>
    <xf numFmtId="0" fontId="0" fillId="0" borderId="65" xfId="0" applyBorder="1" applyAlignment="1" applyProtection="1">
      <alignment horizontal="left" vertical="top"/>
    </xf>
    <xf numFmtId="0" fontId="0" fillId="0" borderId="65" xfId="0" applyBorder="1" applyProtection="1"/>
    <xf numFmtId="0" fontId="0" fillId="0" borderId="65" xfId="0" applyBorder="1" applyAlignment="1" applyProtection="1">
      <alignment horizontal="center" vertical="top"/>
    </xf>
    <xf numFmtId="10" fontId="0" fillId="0" borderId="65" xfId="0" applyNumberFormat="1" applyBorder="1" applyProtection="1"/>
    <xf numFmtId="0" fontId="0" fillId="0" borderId="66" xfId="0" applyBorder="1" applyProtection="1"/>
    <xf numFmtId="0" fontId="0" fillId="0" borderId="67" xfId="0" applyBorder="1" applyAlignment="1" applyProtection="1">
      <alignment horizontal="center" vertical="top"/>
    </xf>
    <xf numFmtId="0" fontId="0" fillId="0" borderId="67" xfId="0" applyBorder="1" applyAlignment="1" applyProtection="1">
      <alignment horizontal="left" vertical="top"/>
    </xf>
    <xf numFmtId="0" fontId="0" fillId="0" borderId="67" xfId="0" applyBorder="1" applyProtection="1"/>
    <xf numFmtId="0" fontId="0" fillId="3" borderId="67" xfId="0" applyFill="1" applyBorder="1" applyProtection="1"/>
    <xf numFmtId="10" fontId="0" fillId="3" borderId="67" xfId="0" applyNumberFormat="1" applyFill="1" applyBorder="1" applyAlignment="1" applyProtection="1">
      <alignment horizontal="center" vertical="center"/>
    </xf>
    <xf numFmtId="0" fontId="0" fillId="0" borderId="67" xfId="0" applyBorder="1" applyAlignment="1" applyProtection="1">
      <alignment horizontal="left" vertical="top" wrapText="1"/>
    </xf>
    <xf numFmtId="176" fontId="0" fillId="0" borderId="67" xfId="0" applyNumberFormat="1" applyBorder="1" applyAlignment="1" applyProtection="1">
      <alignment horizontal="center" vertical="top"/>
      <protection locked="0"/>
    </xf>
    <xf numFmtId="10" fontId="0" fillId="0" borderId="67" xfId="0" applyNumberFormat="1" applyBorder="1" applyAlignment="1" applyProtection="1">
      <alignment horizontal="center" vertical="top"/>
      <protection locked="0"/>
    </xf>
    <xf numFmtId="176" fontId="0" fillId="0" borderId="67" xfId="0" applyNumberFormat="1" applyBorder="1" applyAlignment="1" applyProtection="1">
      <alignment horizontal="center" vertical="top"/>
    </xf>
    <xf numFmtId="176" fontId="0" fillId="0" borderId="67" xfId="0" applyNumberFormat="1" applyBorder="1" applyProtection="1"/>
    <xf numFmtId="10" fontId="0" fillId="0" borderId="67" xfId="0" applyNumberFormat="1" applyBorder="1" applyProtection="1"/>
    <xf numFmtId="176" fontId="0" fillId="3" borderId="67" xfId="0" applyNumberFormat="1" applyFill="1" applyBorder="1" applyAlignment="1" applyProtection="1">
      <alignment horizontal="center" vertical="top"/>
    </xf>
    <xf numFmtId="0" fontId="0" fillId="0" borderId="0" xfId="0" applyAlignment="1" applyProtection="1"/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left" vertical="top"/>
    </xf>
    <xf numFmtId="0" fontId="7" fillId="0" borderId="59" xfId="0" applyFont="1" applyBorder="1" applyAlignment="1" applyProtection="1">
      <alignment horizontal="right" wrapText="1"/>
    </xf>
    <xf numFmtId="0" fontId="7" fillId="0" borderId="60" xfId="0" applyFont="1" applyBorder="1" applyAlignment="1" applyProtection="1">
      <alignment horizontal="right" wrapText="1"/>
    </xf>
    <xf numFmtId="0" fontId="7" fillId="0" borderId="61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wrapText="1"/>
    </xf>
    <xf numFmtId="0" fontId="7" fillId="0" borderId="64" xfId="0" applyFont="1" applyBorder="1" applyAlignment="1" applyProtection="1">
      <alignment horizontal="right" wrapText="1"/>
    </xf>
    <xf numFmtId="0" fontId="7" fillId="0" borderId="65" xfId="0" applyFont="1" applyBorder="1" applyAlignment="1" applyProtection="1">
      <alignment horizontal="right" wrapText="1"/>
    </xf>
    <xf numFmtId="0" fontId="7" fillId="0" borderId="66" xfId="0" applyFont="1" applyBorder="1" applyAlignment="1" applyProtection="1">
      <alignment horizontal="right" wrapText="1"/>
    </xf>
    <xf numFmtId="10" fontId="0" fillId="0" borderId="0" xfId="0" applyNumberFormat="1" applyProtection="1"/>
    <xf numFmtId="0" fontId="9" fillId="0" borderId="0" xfId="0" applyFont="1" applyAlignment="1" applyProtection="1">
      <alignment horizontal="left" vertical="top"/>
    </xf>
    <xf numFmtId="176" fontId="0" fillId="0" borderId="67" xfId="0" applyNumberFormat="1" applyBorder="1" applyAlignment="1" applyProtection="1">
      <alignment horizontal="center" vertical="top" wrapText="1"/>
    </xf>
    <xf numFmtId="0" fontId="0" fillId="0" borderId="67" xfId="0" applyBorder="1" applyAlignment="1" applyProtection="1">
      <alignment wrapText="1"/>
    </xf>
    <xf numFmtId="0" fontId="0" fillId="0" borderId="67" xfId="0" applyBorder="1" applyAlignment="1" applyProtection="1">
      <alignment vertical="top" wrapText="1"/>
    </xf>
    <xf numFmtId="0" fontId="0" fillId="0" borderId="67" xfId="0" applyBorder="1" applyAlignment="1" applyProtection="1">
      <alignment vertical="top"/>
    </xf>
    <xf numFmtId="10" fontId="0" fillId="0" borderId="67" xfId="0" applyNumberFormat="1" applyBorder="1" applyAlignment="1" applyProtection="1">
      <alignment horizontal="center" vertical="top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95" workbookViewId="0">
      <selection activeCell="E20" sqref="E20"/>
    </sheetView>
  </sheetViews>
  <sheetFormatPr defaultColWidth="8.85546875" defaultRowHeight="12.75" x14ac:dyDescent="0.2"/>
  <cols>
    <col min="1" max="1" width="3.85546875" style="101" customWidth="1"/>
    <col min="2" max="3" width="3.85546875" style="101" bestFit="1" customWidth="1"/>
    <col min="4" max="4" width="33.42578125" style="69" customWidth="1"/>
    <col min="5" max="5" width="40.85546875" style="69" customWidth="1"/>
    <col min="6" max="6" width="31.5703125" style="69" customWidth="1"/>
    <col min="7" max="7" width="9" style="104" bestFit="1" customWidth="1"/>
    <col min="8" max="8" width="10.140625" style="104" bestFit="1" customWidth="1"/>
    <col min="9" max="16384" width="8.85546875" style="69"/>
  </cols>
  <sheetData>
    <row r="1" spans="1:8" ht="27" thickTop="1" thickBot="1" x14ac:dyDescent="0.25">
      <c r="A1" s="64" t="s">
        <v>56</v>
      </c>
      <c r="B1" s="65" t="s">
        <v>57</v>
      </c>
      <c r="C1" s="65" t="s">
        <v>81</v>
      </c>
      <c r="D1" s="66" t="s">
        <v>82</v>
      </c>
      <c r="E1" s="66" t="s">
        <v>59</v>
      </c>
      <c r="F1" s="66"/>
      <c r="G1" s="67" t="s">
        <v>79</v>
      </c>
      <c r="H1" s="68" t="s">
        <v>83</v>
      </c>
    </row>
    <row r="2" spans="1:8" ht="26.25" thickTop="1" x14ac:dyDescent="0.2">
      <c r="A2" s="70">
        <v>1</v>
      </c>
      <c r="B2" s="71">
        <v>1</v>
      </c>
      <c r="C2" s="71" t="s">
        <v>65</v>
      </c>
      <c r="D2" s="72" t="s">
        <v>84</v>
      </c>
      <c r="E2" s="72" t="s">
        <v>85</v>
      </c>
      <c r="F2" s="72" t="s">
        <v>86</v>
      </c>
      <c r="G2" s="73"/>
      <c r="H2" s="74">
        <f t="shared" ref="H2:H27" si="0">B2*G2</f>
        <v>0</v>
      </c>
    </row>
    <row r="3" spans="1:8" x14ac:dyDescent="0.2">
      <c r="A3" s="75">
        <v>2</v>
      </c>
      <c r="B3" s="76">
        <v>1</v>
      </c>
      <c r="C3" s="76" t="s">
        <v>65</v>
      </c>
      <c r="D3" s="77" t="s">
        <v>87</v>
      </c>
      <c r="E3" s="77" t="s">
        <v>88</v>
      </c>
      <c r="F3" s="77" t="s">
        <v>89</v>
      </c>
      <c r="G3" s="78"/>
      <c r="H3" s="79">
        <f t="shared" si="0"/>
        <v>0</v>
      </c>
    </row>
    <row r="4" spans="1:8" x14ac:dyDescent="0.2">
      <c r="A4" s="70">
        <v>3</v>
      </c>
      <c r="B4" s="76">
        <v>1</v>
      </c>
      <c r="C4" s="76" t="s">
        <v>65</v>
      </c>
      <c r="D4" s="77" t="s">
        <v>90</v>
      </c>
      <c r="E4" s="77" t="s">
        <v>91</v>
      </c>
      <c r="F4" s="77" t="s">
        <v>89</v>
      </c>
      <c r="G4" s="78"/>
      <c r="H4" s="79">
        <f t="shared" si="0"/>
        <v>0</v>
      </c>
    </row>
    <row r="5" spans="1:8" x14ac:dyDescent="0.2">
      <c r="A5" s="75">
        <v>4</v>
      </c>
      <c r="B5" s="76">
        <v>1</v>
      </c>
      <c r="C5" s="76" t="s">
        <v>65</v>
      </c>
      <c r="D5" s="77" t="s">
        <v>92</v>
      </c>
      <c r="E5" s="77" t="s">
        <v>93</v>
      </c>
      <c r="F5" s="77" t="s">
        <v>89</v>
      </c>
      <c r="G5" s="78"/>
      <c r="H5" s="79">
        <f t="shared" si="0"/>
        <v>0</v>
      </c>
    </row>
    <row r="6" spans="1:8" x14ac:dyDescent="0.2">
      <c r="A6" s="70">
        <v>5</v>
      </c>
      <c r="B6" s="76">
        <v>1</v>
      </c>
      <c r="C6" s="76" t="s">
        <v>65</v>
      </c>
      <c r="D6" s="77" t="s">
        <v>94</v>
      </c>
      <c r="E6" s="77" t="s">
        <v>95</v>
      </c>
      <c r="F6" s="77" t="s">
        <v>96</v>
      </c>
      <c r="G6" s="78"/>
      <c r="H6" s="79">
        <f t="shared" si="0"/>
        <v>0</v>
      </c>
    </row>
    <row r="7" spans="1:8" ht="25.5" x14ac:dyDescent="0.2">
      <c r="A7" s="75">
        <v>6</v>
      </c>
      <c r="B7" s="76">
        <v>1</v>
      </c>
      <c r="C7" s="76" t="s">
        <v>65</v>
      </c>
      <c r="D7" s="77" t="s">
        <v>97</v>
      </c>
      <c r="E7" s="77" t="s">
        <v>98</v>
      </c>
      <c r="F7" s="77" t="s">
        <v>99</v>
      </c>
      <c r="G7" s="78"/>
      <c r="H7" s="79">
        <f t="shared" si="0"/>
        <v>0</v>
      </c>
    </row>
    <row r="8" spans="1:8" ht="25.5" x14ac:dyDescent="0.2">
      <c r="A8" s="70">
        <v>7</v>
      </c>
      <c r="B8" s="76">
        <v>1</v>
      </c>
      <c r="C8" s="76" t="s">
        <v>65</v>
      </c>
      <c r="D8" s="77" t="s">
        <v>100</v>
      </c>
      <c r="E8" s="77" t="s">
        <v>101</v>
      </c>
      <c r="F8" s="77" t="s">
        <v>99</v>
      </c>
      <c r="G8" s="78"/>
      <c r="H8" s="79">
        <f t="shared" si="0"/>
        <v>0</v>
      </c>
    </row>
    <row r="9" spans="1:8" ht="25.5" x14ac:dyDescent="0.2">
      <c r="A9" s="75">
        <v>8</v>
      </c>
      <c r="B9" s="76">
        <v>1</v>
      </c>
      <c r="C9" s="76" t="s">
        <v>65</v>
      </c>
      <c r="D9" s="77" t="s">
        <v>102</v>
      </c>
      <c r="E9" s="77" t="s">
        <v>103</v>
      </c>
      <c r="F9" s="77" t="s">
        <v>104</v>
      </c>
      <c r="G9" s="78"/>
      <c r="H9" s="79">
        <f t="shared" si="0"/>
        <v>0</v>
      </c>
    </row>
    <row r="10" spans="1:8" ht="25.5" x14ac:dyDescent="0.2">
      <c r="A10" s="70">
        <v>9</v>
      </c>
      <c r="B10" s="76">
        <v>1</v>
      </c>
      <c r="C10" s="76" t="s">
        <v>65</v>
      </c>
      <c r="D10" s="77" t="s">
        <v>105</v>
      </c>
      <c r="E10" s="77" t="s">
        <v>106</v>
      </c>
      <c r="F10" s="77" t="s">
        <v>107</v>
      </c>
      <c r="G10" s="78"/>
      <c r="H10" s="79">
        <f t="shared" si="0"/>
        <v>0</v>
      </c>
    </row>
    <row r="11" spans="1:8" ht="25.5" x14ac:dyDescent="0.2">
      <c r="A11" s="75">
        <v>10</v>
      </c>
      <c r="B11" s="76">
        <v>1</v>
      </c>
      <c r="C11" s="76" t="s">
        <v>65</v>
      </c>
      <c r="D11" s="77" t="s">
        <v>108</v>
      </c>
      <c r="E11" s="77" t="s">
        <v>109</v>
      </c>
      <c r="F11" s="77" t="s">
        <v>107</v>
      </c>
      <c r="G11" s="78"/>
      <c r="H11" s="79">
        <f t="shared" si="0"/>
        <v>0</v>
      </c>
    </row>
    <row r="12" spans="1:8" x14ac:dyDescent="0.2">
      <c r="A12" s="70">
        <v>11</v>
      </c>
      <c r="B12" s="76">
        <v>1</v>
      </c>
      <c r="C12" s="76" t="s">
        <v>65</v>
      </c>
      <c r="D12" s="77" t="s">
        <v>110</v>
      </c>
      <c r="E12" s="77" t="s">
        <v>111</v>
      </c>
      <c r="F12" s="77" t="s">
        <v>112</v>
      </c>
      <c r="G12" s="78"/>
      <c r="H12" s="79">
        <f t="shared" si="0"/>
        <v>0</v>
      </c>
    </row>
    <row r="13" spans="1:8" x14ac:dyDescent="0.2">
      <c r="A13" s="75">
        <v>12</v>
      </c>
      <c r="B13" s="76">
        <v>1</v>
      </c>
      <c r="C13" s="76" t="s">
        <v>65</v>
      </c>
      <c r="D13" s="77" t="s">
        <v>113</v>
      </c>
      <c r="E13" s="77" t="s">
        <v>114</v>
      </c>
      <c r="F13" s="77" t="s">
        <v>112</v>
      </c>
      <c r="G13" s="78"/>
      <c r="H13" s="79">
        <f t="shared" si="0"/>
        <v>0</v>
      </c>
    </row>
    <row r="14" spans="1:8" x14ac:dyDescent="0.2">
      <c r="A14" s="70">
        <v>13</v>
      </c>
      <c r="B14" s="76">
        <v>1</v>
      </c>
      <c r="C14" s="76" t="s">
        <v>65</v>
      </c>
      <c r="D14" s="77" t="s">
        <v>115</v>
      </c>
      <c r="E14" s="80" t="s">
        <v>116</v>
      </c>
      <c r="F14" s="77"/>
      <c r="G14" s="78"/>
      <c r="H14" s="79">
        <f t="shared" si="0"/>
        <v>0</v>
      </c>
    </row>
    <row r="15" spans="1:8" x14ac:dyDescent="0.2">
      <c r="A15" s="75">
        <v>14</v>
      </c>
      <c r="B15" s="81">
        <v>1</v>
      </c>
      <c r="C15" s="81" t="s">
        <v>65</v>
      </c>
      <c r="D15" s="82" t="s">
        <v>117</v>
      </c>
      <c r="E15" s="82" t="s">
        <v>118</v>
      </c>
      <c r="F15" s="82"/>
      <c r="G15" s="83"/>
      <c r="H15" s="84">
        <f t="shared" si="0"/>
        <v>0</v>
      </c>
    </row>
    <row r="16" spans="1:8" x14ac:dyDescent="0.2">
      <c r="A16" s="70">
        <v>15</v>
      </c>
      <c r="B16" s="76">
        <v>1</v>
      </c>
      <c r="C16" s="76" t="s">
        <v>65</v>
      </c>
      <c r="D16" s="77" t="s">
        <v>119</v>
      </c>
      <c r="E16" s="77" t="s">
        <v>120</v>
      </c>
      <c r="F16" s="77"/>
      <c r="G16" s="78"/>
      <c r="H16" s="79">
        <f t="shared" si="0"/>
        <v>0</v>
      </c>
    </row>
    <row r="17" spans="1:8" x14ac:dyDescent="0.2">
      <c r="A17" s="75">
        <v>16</v>
      </c>
      <c r="B17" s="76">
        <v>1</v>
      </c>
      <c r="C17" s="76" t="s">
        <v>65</v>
      </c>
      <c r="D17" s="77" t="s">
        <v>121</v>
      </c>
      <c r="E17" s="80" t="s">
        <v>122</v>
      </c>
      <c r="F17" s="77"/>
      <c r="G17" s="78"/>
      <c r="H17" s="79">
        <f t="shared" si="0"/>
        <v>0</v>
      </c>
    </row>
    <row r="18" spans="1:8" x14ac:dyDescent="0.2">
      <c r="A18" s="70">
        <v>17</v>
      </c>
      <c r="B18" s="76">
        <v>1</v>
      </c>
      <c r="C18" s="76" t="s">
        <v>65</v>
      </c>
      <c r="D18" s="77" t="s">
        <v>123</v>
      </c>
      <c r="E18" s="77" t="s">
        <v>124</v>
      </c>
      <c r="F18" s="77"/>
      <c r="G18" s="78"/>
      <c r="H18" s="79">
        <f t="shared" si="0"/>
        <v>0</v>
      </c>
    </row>
    <row r="19" spans="1:8" ht="25.5" x14ac:dyDescent="0.2">
      <c r="A19" s="75">
        <v>18</v>
      </c>
      <c r="B19" s="76">
        <v>1</v>
      </c>
      <c r="C19" s="76" t="s">
        <v>65</v>
      </c>
      <c r="D19" s="77" t="s">
        <v>125</v>
      </c>
      <c r="E19" s="77" t="s">
        <v>126</v>
      </c>
      <c r="F19" s="77" t="s">
        <v>127</v>
      </c>
      <c r="G19" s="78"/>
      <c r="H19" s="79">
        <f t="shared" si="0"/>
        <v>0</v>
      </c>
    </row>
    <row r="20" spans="1:8" x14ac:dyDescent="0.2">
      <c r="A20" s="75">
        <v>19</v>
      </c>
      <c r="B20" s="76">
        <v>2</v>
      </c>
      <c r="C20" s="76" t="s">
        <v>65</v>
      </c>
      <c r="D20" s="77" t="s">
        <v>128</v>
      </c>
      <c r="E20" s="77" t="s">
        <v>129</v>
      </c>
      <c r="F20" s="77" t="s">
        <v>130</v>
      </c>
      <c r="G20" s="78"/>
      <c r="H20" s="79">
        <f t="shared" si="0"/>
        <v>0</v>
      </c>
    </row>
    <row r="21" spans="1:8" ht="25.5" x14ac:dyDescent="0.2">
      <c r="A21" s="70">
        <v>20</v>
      </c>
      <c r="B21" s="76">
        <v>1</v>
      </c>
      <c r="C21" s="76" t="s">
        <v>65</v>
      </c>
      <c r="D21" s="77" t="s">
        <v>131</v>
      </c>
      <c r="E21" s="77" t="s">
        <v>132</v>
      </c>
      <c r="F21" s="77" t="s">
        <v>127</v>
      </c>
      <c r="G21" s="78"/>
      <c r="H21" s="79">
        <f t="shared" si="0"/>
        <v>0</v>
      </c>
    </row>
    <row r="22" spans="1:8" x14ac:dyDescent="0.2">
      <c r="A22" s="75">
        <v>21</v>
      </c>
      <c r="B22" s="76">
        <v>2</v>
      </c>
      <c r="C22" s="76" t="s">
        <v>65</v>
      </c>
      <c r="D22" s="77" t="s">
        <v>133</v>
      </c>
      <c r="E22" s="77" t="s">
        <v>134</v>
      </c>
      <c r="F22" s="77" t="s">
        <v>130</v>
      </c>
      <c r="G22" s="78"/>
      <c r="H22" s="79">
        <f t="shared" si="0"/>
        <v>0</v>
      </c>
    </row>
    <row r="23" spans="1:8" x14ac:dyDescent="0.2">
      <c r="A23" s="75">
        <v>22</v>
      </c>
      <c r="B23" s="76">
        <v>8</v>
      </c>
      <c r="C23" s="76" t="s">
        <v>65</v>
      </c>
      <c r="D23" s="77" t="s">
        <v>135</v>
      </c>
      <c r="E23" s="77" t="s">
        <v>136</v>
      </c>
      <c r="F23" s="77"/>
      <c r="G23" s="78"/>
      <c r="H23" s="79">
        <f t="shared" si="0"/>
        <v>0</v>
      </c>
    </row>
    <row r="24" spans="1:8" x14ac:dyDescent="0.2">
      <c r="A24" s="70">
        <v>23</v>
      </c>
      <c r="B24" s="76">
        <v>1</v>
      </c>
      <c r="C24" s="76" t="s">
        <v>65</v>
      </c>
      <c r="D24" s="77" t="s">
        <v>137</v>
      </c>
      <c r="E24" s="77" t="s">
        <v>138</v>
      </c>
      <c r="F24" s="77" t="s">
        <v>130</v>
      </c>
      <c r="G24" s="78"/>
      <c r="H24" s="79">
        <f t="shared" si="0"/>
        <v>0</v>
      </c>
    </row>
    <row r="25" spans="1:8" x14ac:dyDescent="0.2">
      <c r="A25" s="75">
        <v>24</v>
      </c>
      <c r="B25" s="76">
        <v>1</v>
      </c>
      <c r="C25" s="76" t="s">
        <v>65</v>
      </c>
      <c r="D25" s="77" t="s">
        <v>139</v>
      </c>
      <c r="E25" s="77" t="s">
        <v>140</v>
      </c>
      <c r="F25" s="77" t="s">
        <v>130</v>
      </c>
      <c r="G25" s="78"/>
      <c r="H25" s="79">
        <f t="shared" si="0"/>
        <v>0</v>
      </c>
    </row>
    <row r="26" spans="1:8" ht="25.5" x14ac:dyDescent="0.2">
      <c r="A26" s="75">
        <v>25</v>
      </c>
      <c r="B26" s="76">
        <v>1</v>
      </c>
      <c r="C26" s="76" t="s">
        <v>65</v>
      </c>
      <c r="D26" s="77" t="s">
        <v>141</v>
      </c>
      <c r="E26" s="77" t="s">
        <v>142</v>
      </c>
      <c r="F26" s="77" t="s">
        <v>143</v>
      </c>
      <c r="G26" s="78"/>
      <c r="H26" s="79">
        <f t="shared" si="0"/>
        <v>0</v>
      </c>
    </row>
    <row r="27" spans="1:8" ht="26.25" thickBot="1" x14ac:dyDescent="0.25">
      <c r="A27" s="70">
        <v>26</v>
      </c>
      <c r="B27" s="76">
        <v>1</v>
      </c>
      <c r="C27" s="76" t="s">
        <v>65</v>
      </c>
      <c r="D27" s="77" t="s">
        <v>0</v>
      </c>
      <c r="E27" s="77" t="s">
        <v>144</v>
      </c>
      <c r="F27" s="77"/>
      <c r="G27" s="78"/>
      <c r="H27" s="79">
        <f t="shared" si="0"/>
        <v>0</v>
      </c>
    </row>
    <row r="28" spans="1:8" ht="26.25" thickTop="1" x14ac:dyDescent="0.2">
      <c r="A28" s="85">
        <v>27</v>
      </c>
      <c r="B28" s="86">
        <v>1</v>
      </c>
      <c r="C28" s="86" t="s">
        <v>145</v>
      </c>
      <c r="D28" s="87" t="s">
        <v>146</v>
      </c>
      <c r="E28" s="88"/>
      <c r="F28" s="88"/>
      <c r="G28" s="89"/>
      <c r="H28" s="90">
        <f>SUM(H2:H27)</f>
        <v>0</v>
      </c>
    </row>
    <row r="29" spans="1:8" ht="26.25" thickBot="1" x14ac:dyDescent="0.25">
      <c r="A29" s="91">
        <v>28</v>
      </c>
      <c r="B29" s="81">
        <v>1</v>
      </c>
      <c r="C29" s="81" t="s">
        <v>145</v>
      </c>
      <c r="D29" s="92" t="s">
        <v>147</v>
      </c>
      <c r="E29" s="82"/>
      <c r="F29" s="82"/>
      <c r="G29" s="93">
        <v>7.7499999999999999E-2</v>
      </c>
      <c r="H29" s="84">
        <f>ROUND(H28*G29,2)</f>
        <v>0</v>
      </c>
    </row>
    <row r="30" spans="1:8" ht="27" thickTop="1" thickBot="1" x14ac:dyDescent="0.25">
      <c r="A30" s="94">
        <v>29</v>
      </c>
      <c r="B30" s="95">
        <v>1</v>
      </c>
      <c r="C30" s="95" t="s">
        <v>145</v>
      </c>
      <c r="D30" s="96" t="s">
        <v>148</v>
      </c>
      <c r="E30" s="97" t="s">
        <v>149</v>
      </c>
      <c r="F30" s="98"/>
      <c r="G30" s="99"/>
      <c r="H30" s="100">
        <f>SUM(H28:H29)</f>
        <v>0</v>
      </c>
    </row>
    <row r="31" spans="1:8" ht="28.15" customHeight="1" thickTop="1" x14ac:dyDescent="0.2">
      <c r="D31" s="102" t="s">
        <v>150</v>
      </c>
      <c r="E31" s="103"/>
    </row>
  </sheetData>
  <pageMargins left="0.25" right="0.25" top="0.5" bottom="0.25" header="0.25" footer="0.25"/>
  <pageSetup orientation="landscape" r:id="rId1"/>
  <headerFooter alignWithMargins="0">
    <oddHeader>&amp;L&amp;D; &amp;T&amp;C&amp;F&amp;R&amp;P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workbookViewId="0">
      <selection activeCell="D3" sqref="D3:H3"/>
    </sheetView>
  </sheetViews>
  <sheetFormatPr defaultRowHeight="12.75" x14ac:dyDescent="0.2"/>
  <cols>
    <col min="1" max="1" width="6.140625" style="145" customWidth="1"/>
    <col min="2" max="3" width="5" style="146" customWidth="1"/>
    <col min="4" max="4" width="11.140625" style="112" customWidth="1"/>
    <col min="5" max="5" width="26.85546875" style="112" customWidth="1"/>
    <col min="6" max="6" width="11.7109375" style="112" customWidth="1"/>
    <col min="7" max="7" width="6.7109375" style="112" bestFit="1" customWidth="1"/>
    <col min="8" max="8" width="4.42578125" style="145" bestFit="1" customWidth="1"/>
    <col min="9" max="9" width="9.85546875" style="112" bestFit="1" customWidth="1"/>
    <col min="10" max="10" width="19.5703125" style="154" customWidth="1"/>
    <col min="11" max="11" width="10.140625" style="112" bestFit="1" customWidth="1"/>
    <col min="12" max="12" width="20" style="112" bestFit="1" customWidth="1"/>
    <col min="13" max="13" width="17" style="112" customWidth="1"/>
    <col min="14" max="16384" width="9.140625" style="112"/>
  </cols>
  <sheetData>
    <row r="1" spans="1:12" ht="15" x14ac:dyDescent="0.25">
      <c r="A1" s="105" t="s">
        <v>552</v>
      </c>
      <c r="B1" s="106"/>
      <c r="C1" s="106"/>
      <c r="D1" s="107"/>
      <c r="E1" s="108"/>
      <c r="F1" s="108"/>
      <c r="G1" s="108"/>
      <c r="H1" s="109"/>
      <c r="I1" s="108"/>
      <c r="J1" s="110"/>
      <c r="K1" s="108"/>
      <c r="L1" s="111"/>
    </row>
    <row r="2" spans="1:12" ht="15" x14ac:dyDescent="0.25">
      <c r="A2" s="113" t="s">
        <v>151</v>
      </c>
      <c r="B2" s="114"/>
      <c r="C2" s="114"/>
      <c r="D2" s="115"/>
      <c r="E2" s="116"/>
      <c r="F2" s="116"/>
      <c r="G2" s="116"/>
      <c r="H2" s="117"/>
      <c r="I2" s="116"/>
      <c r="J2" s="118"/>
      <c r="K2" s="116"/>
      <c r="L2" s="119"/>
    </row>
    <row r="3" spans="1:12" ht="15.75" thickBot="1" x14ac:dyDescent="0.3">
      <c r="A3" s="120" t="s">
        <v>152</v>
      </c>
      <c r="B3" s="121"/>
      <c r="C3" s="121"/>
      <c r="D3" s="122"/>
      <c r="E3" s="122"/>
      <c r="F3" s="122"/>
      <c r="G3" s="122"/>
      <c r="H3" s="122"/>
      <c r="I3" s="116"/>
      <c r="J3" s="118"/>
      <c r="K3" s="116"/>
      <c r="L3" s="119"/>
    </row>
    <row r="4" spans="1:12" ht="15" x14ac:dyDescent="0.2">
      <c r="A4" s="123" t="s">
        <v>153</v>
      </c>
      <c r="B4" s="114"/>
      <c r="C4" s="114"/>
      <c r="D4" s="124"/>
      <c r="E4" s="124"/>
      <c r="F4" s="124"/>
      <c r="G4" s="116"/>
      <c r="H4" s="117"/>
      <c r="I4" s="116"/>
      <c r="J4" s="118"/>
      <c r="K4" s="116"/>
      <c r="L4" s="119"/>
    </row>
    <row r="5" spans="1:12" x14ac:dyDescent="0.2">
      <c r="A5" s="123" t="s">
        <v>546</v>
      </c>
      <c r="B5" s="125"/>
      <c r="C5" s="125"/>
      <c r="D5" s="116"/>
      <c r="E5" s="116"/>
      <c r="F5" s="116"/>
      <c r="G5" s="116"/>
      <c r="H5" s="117"/>
      <c r="I5" s="116"/>
      <c r="J5" s="118"/>
      <c r="K5" s="116"/>
      <c r="L5" s="119"/>
    </row>
    <row r="6" spans="1:12" x14ac:dyDescent="0.2">
      <c r="A6" s="123" t="s">
        <v>547</v>
      </c>
      <c r="B6" s="125"/>
      <c r="C6" s="125"/>
      <c r="D6" s="116"/>
      <c r="E6" s="116"/>
      <c r="F6" s="116"/>
      <c r="G6" s="116"/>
      <c r="H6" s="117"/>
      <c r="I6" s="116"/>
      <c r="J6" s="118"/>
      <c r="K6" s="116"/>
      <c r="L6" s="119"/>
    </row>
    <row r="7" spans="1:12" x14ac:dyDescent="0.2">
      <c r="A7" s="123"/>
      <c r="B7" s="125"/>
      <c r="C7" s="125"/>
      <c r="D7" s="116"/>
      <c r="E7" s="116"/>
      <c r="F7" s="116"/>
      <c r="G7" s="116"/>
      <c r="H7" s="117"/>
      <c r="I7" s="116"/>
      <c r="J7" s="118"/>
      <c r="K7" s="116"/>
      <c r="L7" s="119"/>
    </row>
    <row r="8" spans="1:12" ht="18.75" x14ac:dyDescent="0.2">
      <c r="A8" s="126" t="s">
        <v>539</v>
      </c>
      <c r="B8" s="127"/>
      <c r="C8" s="127"/>
      <c r="D8" s="128"/>
      <c r="E8" s="128"/>
      <c r="F8" s="128"/>
      <c r="G8" s="128"/>
      <c r="H8" s="129"/>
      <c r="I8" s="128"/>
      <c r="J8" s="130"/>
      <c r="K8" s="128"/>
      <c r="L8" s="131"/>
    </row>
    <row r="9" spans="1:12" x14ac:dyDescent="0.2">
      <c r="A9" s="132" t="s">
        <v>154</v>
      </c>
      <c r="B9" s="133" t="s">
        <v>155</v>
      </c>
      <c r="C9" s="133" t="s">
        <v>156</v>
      </c>
      <c r="D9" s="134" t="s">
        <v>157</v>
      </c>
      <c r="E9" s="134" t="s">
        <v>158</v>
      </c>
      <c r="F9" s="134" t="s">
        <v>159</v>
      </c>
      <c r="G9" s="134" t="s">
        <v>160</v>
      </c>
      <c r="H9" s="132" t="s">
        <v>57</v>
      </c>
      <c r="I9" s="135" t="s">
        <v>161</v>
      </c>
      <c r="J9" s="136" t="s">
        <v>162</v>
      </c>
      <c r="K9" s="134" t="s">
        <v>163</v>
      </c>
      <c r="L9" s="134" t="s">
        <v>164</v>
      </c>
    </row>
    <row r="10" spans="1:12" ht="51" x14ac:dyDescent="0.2">
      <c r="A10" s="132">
        <v>1</v>
      </c>
      <c r="B10" s="133" t="s">
        <v>165</v>
      </c>
      <c r="C10" s="133" t="s">
        <v>166</v>
      </c>
      <c r="D10" s="137" t="s">
        <v>167</v>
      </c>
      <c r="E10" s="137" t="s">
        <v>168</v>
      </c>
      <c r="F10" s="133" t="s">
        <v>169</v>
      </c>
      <c r="G10" s="137" t="s">
        <v>170</v>
      </c>
      <c r="H10" s="132">
        <v>1</v>
      </c>
      <c r="I10" s="138"/>
      <c r="J10" s="139"/>
      <c r="K10" s="140">
        <f t="shared" ref="K10:K56" si="0">SUM(I10-(I10*J10))</f>
        <v>0</v>
      </c>
      <c r="L10" s="140">
        <f t="shared" ref="L10:L56" si="1">K10*H10</f>
        <v>0</v>
      </c>
    </row>
    <row r="11" spans="1:12" ht="63.75" x14ac:dyDescent="0.2">
      <c r="A11" s="132">
        <v>2</v>
      </c>
      <c r="B11" s="133" t="s">
        <v>165</v>
      </c>
      <c r="C11" s="133" t="s">
        <v>166</v>
      </c>
      <c r="D11" s="137" t="s">
        <v>171</v>
      </c>
      <c r="E11" s="137" t="s">
        <v>172</v>
      </c>
      <c r="F11" s="133" t="s">
        <v>173</v>
      </c>
      <c r="G11" s="133" t="s">
        <v>174</v>
      </c>
      <c r="H11" s="132">
        <v>2</v>
      </c>
      <c r="I11" s="138"/>
      <c r="J11" s="139"/>
      <c r="K11" s="140">
        <f t="shared" si="0"/>
        <v>0</v>
      </c>
      <c r="L11" s="140">
        <f t="shared" si="1"/>
        <v>0</v>
      </c>
    </row>
    <row r="12" spans="1:12" ht="51" x14ac:dyDescent="0.2">
      <c r="A12" s="132">
        <v>3</v>
      </c>
      <c r="B12" s="133" t="s">
        <v>165</v>
      </c>
      <c r="C12" s="133" t="s">
        <v>166</v>
      </c>
      <c r="D12" s="137" t="s">
        <v>175</v>
      </c>
      <c r="E12" s="137" t="s">
        <v>176</v>
      </c>
      <c r="F12" s="137" t="s">
        <v>177</v>
      </c>
      <c r="G12" s="133"/>
      <c r="H12" s="132">
        <v>1</v>
      </c>
      <c r="I12" s="138"/>
      <c r="J12" s="139"/>
      <c r="K12" s="140">
        <f t="shared" si="0"/>
        <v>0</v>
      </c>
      <c r="L12" s="140">
        <f t="shared" si="1"/>
        <v>0</v>
      </c>
    </row>
    <row r="13" spans="1:12" ht="51" x14ac:dyDescent="0.2">
      <c r="A13" s="132">
        <v>4</v>
      </c>
      <c r="B13" s="133" t="s">
        <v>165</v>
      </c>
      <c r="C13" s="133" t="s">
        <v>166</v>
      </c>
      <c r="D13" s="137" t="s">
        <v>178</v>
      </c>
      <c r="E13" s="137" t="s">
        <v>179</v>
      </c>
      <c r="F13" s="133" t="s">
        <v>169</v>
      </c>
      <c r="G13" s="137" t="s">
        <v>180</v>
      </c>
      <c r="H13" s="132">
        <v>4</v>
      </c>
      <c r="I13" s="138"/>
      <c r="J13" s="139"/>
      <c r="K13" s="140">
        <f t="shared" si="0"/>
        <v>0</v>
      </c>
      <c r="L13" s="140">
        <f t="shared" si="1"/>
        <v>0</v>
      </c>
    </row>
    <row r="14" spans="1:12" ht="63.75" x14ac:dyDescent="0.2">
      <c r="A14" s="132">
        <v>5</v>
      </c>
      <c r="B14" s="133" t="s">
        <v>165</v>
      </c>
      <c r="C14" s="133" t="s">
        <v>166</v>
      </c>
      <c r="D14" s="137" t="s">
        <v>181</v>
      </c>
      <c r="E14" s="137" t="s">
        <v>182</v>
      </c>
      <c r="F14" s="133" t="s">
        <v>173</v>
      </c>
      <c r="G14" s="133" t="s">
        <v>174</v>
      </c>
      <c r="H14" s="132">
        <v>4</v>
      </c>
      <c r="I14" s="138"/>
      <c r="J14" s="139"/>
      <c r="K14" s="140">
        <f t="shared" si="0"/>
        <v>0</v>
      </c>
      <c r="L14" s="140">
        <f t="shared" si="1"/>
        <v>0</v>
      </c>
    </row>
    <row r="15" spans="1:12" ht="51" x14ac:dyDescent="0.2">
      <c r="A15" s="132">
        <v>6</v>
      </c>
      <c r="B15" s="133" t="s">
        <v>165</v>
      </c>
      <c r="C15" s="133" t="s">
        <v>166</v>
      </c>
      <c r="D15" s="137" t="s">
        <v>183</v>
      </c>
      <c r="E15" s="137" t="s">
        <v>184</v>
      </c>
      <c r="F15" s="137" t="s">
        <v>177</v>
      </c>
      <c r="G15" s="133"/>
      <c r="H15" s="132">
        <v>6</v>
      </c>
      <c r="I15" s="138"/>
      <c r="J15" s="139"/>
      <c r="K15" s="140">
        <f t="shared" si="0"/>
        <v>0</v>
      </c>
      <c r="L15" s="140">
        <f t="shared" si="1"/>
        <v>0</v>
      </c>
    </row>
    <row r="16" spans="1:12" ht="51" x14ac:dyDescent="0.2">
      <c r="A16" s="132">
        <v>7</v>
      </c>
      <c r="B16" s="133" t="s">
        <v>165</v>
      </c>
      <c r="C16" s="133" t="s">
        <v>166</v>
      </c>
      <c r="D16" s="137" t="s">
        <v>185</v>
      </c>
      <c r="E16" s="137" t="s">
        <v>186</v>
      </c>
      <c r="F16" s="133" t="s">
        <v>169</v>
      </c>
      <c r="G16" s="137" t="s">
        <v>187</v>
      </c>
      <c r="H16" s="132">
        <v>1</v>
      </c>
      <c r="I16" s="138"/>
      <c r="J16" s="139"/>
      <c r="K16" s="140">
        <f t="shared" si="0"/>
        <v>0</v>
      </c>
      <c r="L16" s="140">
        <f t="shared" si="1"/>
        <v>0</v>
      </c>
    </row>
    <row r="17" spans="1:12" ht="63.75" x14ac:dyDescent="0.2">
      <c r="A17" s="132">
        <v>8</v>
      </c>
      <c r="B17" s="133" t="s">
        <v>165</v>
      </c>
      <c r="C17" s="133" t="s">
        <v>166</v>
      </c>
      <c r="D17" s="137" t="s">
        <v>188</v>
      </c>
      <c r="E17" s="137" t="s">
        <v>189</v>
      </c>
      <c r="F17" s="133" t="s">
        <v>173</v>
      </c>
      <c r="G17" s="133" t="s">
        <v>174</v>
      </c>
      <c r="H17" s="132">
        <v>1</v>
      </c>
      <c r="I17" s="138"/>
      <c r="J17" s="139"/>
      <c r="K17" s="140">
        <f t="shared" si="0"/>
        <v>0</v>
      </c>
      <c r="L17" s="140">
        <f t="shared" si="1"/>
        <v>0</v>
      </c>
    </row>
    <row r="18" spans="1:12" ht="63.75" x14ac:dyDescent="0.2">
      <c r="A18" s="132">
        <v>9</v>
      </c>
      <c r="B18" s="133" t="s">
        <v>165</v>
      </c>
      <c r="C18" s="133" t="s">
        <v>166</v>
      </c>
      <c r="D18" s="137" t="s">
        <v>190</v>
      </c>
      <c r="E18" s="137" t="s">
        <v>191</v>
      </c>
      <c r="F18" s="133" t="s">
        <v>192</v>
      </c>
      <c r="G18" s="133" t="s">
        <v>193</v>
      </c>
      <c r="H18" s="132">
        <v>2</v>
      </c>
      <c r="I18" s="138"/>
      <c r="J18" s="139"/>
      <c r="K18" s="140">
        <f t="shared" si="0"/>
        <v>0</v>
      </c>
      <c r="L18" s="140">
        <f t="shared" si="1"/>
        <v>0</v>
      </c>
    </row>
    <row r="19" spans="1:12" ht="63.75" x14ac:dyDescent="0.2">
      <c r="A19" s="132">
        <v>10</v>
      </c>
      <c r="B19" s="133" t="s">
        <v>165</v>
      </c>
      <c r="C19" s="133" t="s">
        <v>166</v>
      </c>
      <c r="D19" s="137" t="s">
        <v>194</v>
      </c>
      <c r="E19" s="137" t="s">
        <v>195</v>
      </c>
      <c r="F19" s="133" t="s">
        <v>192</v>
      </c>
      <c r="G19" s="133" t="s">
        <v>196</v>
      </c>
      <c r="H19" s="132">
        <v>1</v>
      </c>
      <c r="I19" s="138"/>
      <c r="J19" s="139"/>
      <c r="K19" s="140">
        <f t="shared" si="0"/>
        <v>0</v>
      </c>
      <c r="L19" s="140">
        <f t="shared" si="1"/>
        <v>0</v>
      </c>
    </row>
    <row r="20" spans="1:12" ht="25.5" x14ac:dyDescent="0.2">
      <c r="A20" s="132">
        <v>11</v>
      </c>
      <c r="B20" s="133" t="s">
        <v>165</v>
      </c>
      <c r="C20" s="133" t="s">
        <v>166</v>
      </c>
      <c r="D20" s="137" t="s">
        <v>197</v>
      </c>
      <c r="E20" s="137" t="s">
        <v>198</v>
      </c>
      <c r="F20" s="137" t="s">
        <v>177</v>
      </c>
      <c r="G20" s="133"/>
      <c r="H20" s="132">
        <v>2</v>
      </c>
      <c r="I20" s="138"/>
      <c r="J20" s="139"/>
      <c r="K20" s="140">
        <f t="shared" si="0"/>
        <v>0</v>
      </c>
      <c r="L20" s="140">
        <f t="shared" si="1"/>
        <v>0</v>
      </c>
    </row>
    <row r="21" spans="1:12" ht="51" x14ac:dyDescent="0.2">
      <c r="A21" s="132">
        <v>12</v>
      </c>
      <c r="B21" s="133" t="s">
        <v>165</v>
      </c>
      <c r="C21" s="133" t="s">
        <v>166</v>
      </c>
      <c r="D21" s="137" t="s">
        <v>199</v>
      </c>
      <c r="E21" s="137" t="s">
        <v>200</v>
      </c>
      <c r="F21" s="137" t="s">
        <v>177</v>
      </c>
      <c r="G21" s="133"/>
      <c r="H21" s="132">
        <v>1</v>
      </c>
      <c r="I21" s="138"/>
      <c r="J21" s="139"/>
      <c r="K21" s="140">
        <f t="shared" si="0"/>
        <v>0</v>
      </c>
      <c r="L21" s="140">
        <f t="shared" si="1"/>
        <v>0</v>
      </c>
    </row>
    <row r="22" spans="1:12" ht="63.75" x14ac:dyDescent="0.2">
      <c r="A22" s="132">
        <v>13</v>
      </c>
      <c r="B22" s="133" t="s">
        <v>165</v>
      </c>
      <c r="C22" s="133" t="s">
        <v>166</v>
      </c>
      <c r="D22" s="137" t="s">
        <v>201</v>
      </c>
      <c r="E22" s="137" t="s">
        <v>202</v>
      </c>
      <c r="F22" s="133" t="s">
        <v>173</v>
      </c>
      <c r="G22" s="133" t="s">
        <v>203</v>
      </c>
      <c r="H22" s="132">
        <v>2</v>
      </c>
      <c r="I22" s="138"/>
      <c r="J22" s="139"/>
      <c r="K22" s="140">
        <f t="shared" si="0"/>
        <v>0</v>
      </c>
      <c r="L22" s="140">
        <f t="shared" si="1"/>
        <v>0</v>
      </c>
    </row>
    <row r="23" spans="1:12" ht="63.75" x14ac:dyDescent="0.2">
      <c r="A23" s="132">
        <v>14</v>
      </c>
      <c r="B23" s="133" t="s">
        <v>165</v>
      </c>
      <c r="C23" s="133" t="s">
        <v>166</v>
      </c>
      <c r="D23" s="137" t="s">
        <v>204</v>
      </c>
      <c r="E23" s="137" t="s">
        <v>205</v>
      </c>
      <c r="F23" s="133" t="s">
        <v>173</v>
      </c>
      <c r="G23" s="133" t="s">
        <v>193</v>
      </c>
      <c r="H23" s="132">
        <v>2</v>
      </c>
      <c r="I23" s="138"/>
      <c r="J23" s="139"/>
      <c r="K23" s="140">
        <f t="shared" si="0"/>
        <v>0</v>
      </c>
      <c r="L23" s="140">
        <f t="shared" si="1"/>
        <v>0</v>
      </c>
    </row>
    <row r="24" spans="1:12" ht="63.75" x14ac:dyDescent="0.2">
      <c r="A24" s="132">
        <v>15</v>
      </c>
      <c r="B24" s="133" t="s">
        <v>165</v>
      </c>
      <c r="C24" s="133" t="s">
        <v>166</v>
      </c>
      <c r="D24" s="137" t="s">
        <v>206</v>
      </c>
      <c r="E24" s="137" t="s">
        <v>207</v>
      </c>
      <c r="F24" s="133" t="s">
        <v>173</v>
      </c>
      <c r="G24" s="133" t="s">
        <v>196</v>
      </c>
      <c r="H24" s="132">
        <v>2</v>
      </c>
      <c r="I24" s="138"/>
      <c r="J24" s="139"/>
      <c r="K24" s="140">
        <f t="shared" si="0"/>
        <v>0</v>
      </c>
      <c r="L24" s="140">
        <f t="shared" si="1"/>
        <v>0</v>
      </c>
    </row>
    <row r="25" spans="1:12" ht="25.5" x14ac:dyDescent="0.2">
      <c r="A25" s="132">
        <v>16</v>
      </c>
      <c r="B25" s="133" t="s">
        <v>165</v>
      </c>
      <c r="C25" s="133" t="s">
        <v>166</v>
      </c>
      <c r="D25" s="137" t="s">
        <v>208</v>
      </c>
      <c r="E25" s="137" t="s">
        <v>209</v>
      </c>
      <c r="F25" s="137" t="s">
        <v>177</v>
      </c>
      <c r="G25" s="133"/>
      <c r="H25" s="132">
        <v>5</v>
      </c>
      <c r="I25" s="138"/>
      <c r="J25" s="139"/>
      <c r="K25" s="140">
        <f t="shared" si="0"/>
        <v>0</v>
      </c>
      <c r="L25" s="140">
        <f t="shared" si="1"/>
        <v>0</v>
      </c>
    </row>
    <row r="26" spans="1:12" ht="63.75" x14ac:dyDescent="0.2">
      <c r="A26" s="132">
        <v>17</v>
      </c>
      <c r="B26" s="133" t="s">
        <v>165</v>
      </c>
      <c r="C26" s="133" t="s">
        <v>166</v>
      </c>
      <c r="D26" s="137" t="s">
        <v>210</v>
      </c>
      <c r="E26" s="137" t="s">
        <v>211</v>
      </c>
      <c r="F26" s="133" t="s">
        <v>173</v>
      </c>
      <c r="G26" s="137" t="s">
        <v>212</v>
      </c>
      <c r="H26" s="132">
        <v>1</v>
      </c>
      <c r="I26" s="138"/>
      <c r="J26" s="139"/>
      <c r="K26" s="140">
        <f t="shared" si="0"/>
        <v>0</v>
      </c>
      <c r="L26" s="140">
        <f t="shared" si="1"/>
        <v>0</v>
      </c>
    </row>
    <row r="27" spans="1:12" ht="63.75" x14ac:dyDescent="0.2">
      <c r="A27" s="132">
        <v>18</v>
      </c>
      <c r="B27" s="133" t="s">
        <v>165</v>
      </c>
      <c r="C27" s="133" t="s">
        <v>166</v>
      </c>
      <c r="D27" s="137" t="s">
        <v>213</v>
      </c>
      <c r="E27" s="137" t="s">
        <v>214</v>
      </c>
      <c r="F27" s="137" t="s">
        <v>177</v>
      </c>
      <c r="G27" s="137" t="s">
        <v>215</v>
      </c>
      <c r="H27" s="132">
        <v>1</v>
      </c>
      <c r="I27" s="138"/>
      <c r="J27" s="139"/>
      <c r="K27" s="140">
        <f t="shared" si="0"/>
        <v>0</v>
      </c>
      <c r="L27" s="140">
        <f t="shared" si="1"/>
        <v>0</v>
      </c>
    </row>
    <row r="28" spans="1:12" ht="76.5" x14ac:dyDescent="0.2">
      <c r="A28" s="132">
        <v>19</v>
      </c>
      <c r="B28" s="133" t="s">
        <v>165</v>
      </c>
      <c r="C28" s="133" t="s">
        <v>166</v>
      </c>
      <c r="D28" s="137" t="s">
        <v>216</v>
      </c>
      <c r="E28" s="137" t="s">
        <v>217</v>
      </c>
      <c r="F28" s="133" t="s">
        <v>173</v>
      </c>
      <c r="G28" s="137" t="s">
        <v>218</v>
      </c>
      <c r="H28" s="132">
        <v>1</v>
      </c>
      <c r="I28" s="138"/>
      <c r="J28" s="139"/>
      <c r="K28" s="140">
        <f t="shared" si="0"/>
        <v>0</v>
      </c>
      <c r="L28" s="140">
        <f t="shared" si="1"/>
        <v>0</v>
      </c>
    </row>
    <row r="29" spans="1:12" ht="51" x14ac:dyDescent="0.2">
      <c r="A29" s="132">
        <v>20</v>
      </c>
      <c r="B29" s="133" t="s">
        <v>165</v>
      </c>
      <c r="C29" s="133" t="s">
        <v>166</v>
      </c>
      <c r="D29" s="137" t="s">
        <v>219</v>
      </c>
      <c r="E29" s="137" t="s">
        <v>220</v>
      </c>
      <c r="F29" s="133" t="s">
        <v>169</v>
      </c>
      <c r="G29" s="137" t="s">
        <v>221</v>
      </c>
      <c r="H29" s="132">
        <v>2</v>
      </c>
      <c r="I29" s="138"/>
      <c r="J29" s="139"/>
      <c r="K29" s="140">
        <f t="shared" si="0"/>
        <v>0</v>
      </c>
      <c r="L29" s="140">
        <f t="shared" si="1"/>
        <v>0</v>
      </c>
    </row>
    <row r="30" spans="1:12" ht="63.75" x14ac:dyDescent="0.2">
      <c r="A30" s="132">
        <v>21</v>
      </c>
      <c r="B30" s="133" t="s">
        <v>165</v>
      </c>
      <c r="C30" s="133" t="s">
        <v>166</v>
      </c>
      <c r="D30" s="137" t="s">
        <v>222</v>
      </c>
      <c r="E30" s="137" t="s">
        <v>223</v>
      </c>
      <c r="F30" s="133" t="s">
        <v>173</v>
      </c>
      <c r="G30" s="133" t="s">
        <v>224</v>
      </c>
      <c r="H30" s="132">
        <v>4</v>
      </c>
      <c r="I30" s="138"/>
      <c r="J30" s="139"/>
      <c r="K30" s="140">
        <f t="shared" si="0"/>
        <v>0</v>
      </c>
      <c r="L30" s="140">
        <f t="shared" si="1"/>
        <v>0</v>
      </c>
    </row>
    <row r="31" spans="1:12" ht="25.5" x14ac:dyDescent="0.2">
      <c r="A31" s="132">
        <v>22</v>
      </c>
      <c r="B31" s="133" t="s">
        <v>165</v>
      </c>
      <c r="C31" s="133" t="s">
        <v>166</v>
      </c>
      <c r="D31" s="137" t="s">
        <v>225</v>
      </c>
      <c r="E31" s="137" t="s">
        <v>226</v>
      </c>
      <c r="F31" s="137" t="s">
        <v>227</v>
      </c>
      <c r="G31" s="137" t="s">
        <v>228</v>
      </c>
      <c r="H31" s="132">
        <v>1</v>
      </c>
      <c r="I31" s="138"/>
      <c r="J31" s="139"/>
      <c r="K31" s="140">
        <f t="shared" si="0"/>
        <v>0</v>
      </c>
      <c r="L31" s="140">
        <f t="shared" si="1"/>
        <v>0</v>
      </c>
    </row>
    <row r="32" spans="1:12" ht="38.25" x14ac:dyDescent="0.2">
      <c r="A32" s="132">
        <v>23</v>
      </c>
      <c r="B32" s="133" t="s">
        <v>165</v>
      </c>
      <c r="C32" s="133" t="s">
        <v>166</v>
      </c>
      <c r="D32" s="137" t="s">
        <v>229</v>
      </c>
      <c r="E32" s="137" t="s">
        <v>230</v>
      </c>
      <c r="F32" s="137" t="s">
        <v>227</v>
      </c>
      <c r="G32" s="133" t="s">
        <v>231</v>
      </c>
      <c r="H32" s="132">
        <v>1</v>
      </c>
      <c r="I32" s="138"/>
      <c r="J32" s="139"/>
      <c r="K32" s="140">
        <f t="shared" si="0"/>
        <v>0</v>
      </c>
      <c r="L32" s="140">
        <f t="shared" si="1"/>
        <v>0</v>
      </c>
    </row>
    <row r="33" spans="1:12" ht="38.25" x14ac:dyDescent="0.2">
      <c r="A33" s="132">
        <v>24</v>
      </c>
      <c r="B33" s="133" t="s">
        <v>165</v>
      </c>
      <c r="C33" s="133" t="s">
        <v>166</v>
      </c>
      <c r="D33" s="137" t="s">
        <v>232</v>
      </c>
      <c r="E33" s="137" t="s">
        <v>233</v>
      </c>
      <c r="F33" s="137" t="s">
        <v>227</v>
      </c>
      <c r="G33" s="137" t="s">
        <v>234</v>
      </c>
      <c r="H33" s="132">
        <v>3</v>
      </c>
      <c r="I33" s="138"/>
      <c r="J33" s="139"/>
      <c r="K33" s="140">
        <f t="shared" si="0"/>
        <v>0</v>
      </c>
      <c r="L33" s="140">
        <f t="shared" si="1"/>
        <v>0</v>
      </c>
    </row>
    <row r="34" spans="1:12" ht="38.25" x14ac:dyDescent="0.2">
      <c r="A34" s="132">
        <v>25</v>
      </c>
      <c r="B34" s="133" t="s">
        <v>165</v>
      </c>
      <c r="C34" s="133" t="s">
        <v>166</v>
      </c>
      <c r="D34" s="137" t="s">
        <v>235</v>
      </c>
      <c r="E34" s="137" t="s">
        <v>236</v>
      </c>
      <c r="F34" s="137" t="s">
        <v>227</v>
      </c>
      <c r="G34" s="133" t="s">
        <v>237</v>
      </c>
      <c r="H34" s="132">
        <v>1</v>
      </c>
      <c r="I34" s="138"/>
      <c r="J34" s="139"/>
      <c r="K34" s="140">
        <f t="shared" si="0"/>
        <v>0</v>
      </c>
      <c r="L34" s="140">
        <f t="shared" si="1"/>
        <v>0</v>
      </c>
    </row>
    <row r="35" spans="1:12" ht="38.25" x14ac:dyDescent="0.2">
      <c r="A35" s="132">
        <v>26</v>
      </c>
      <c r="B35" s="133" t="s">
        <v>165</v>
      </c>
      <c r="C35" s="133" t="s">
        <v>166</v>
      </c>
      <c r="D35" s="137" t="s">
        <v>238</v>
      </c>
      <c r="E35" s="137" t="s">
        <v>239</v>
      </c>
      <c r="F35" s="137" t="s">
        <v>227</v>
      </c>
      <c r="G35" s="133">
        <v>1</v>
      </c>
      <c r="H35" s="132">
        <v>1</v>
      </c>
      <c r="I35" s="138"/>
      <c r="J35" s="139"/>
      <c r="K35" s="140">
        <f t="shared" si="0"/>
        <v>0</v>
      </c>
      <c r="L35" s="140">
        <f t="shared" si="1"/>
        <v>0</v>
      </c>
    </row>
    <row r="36" spans="1:12" ht="38.25" x14ac:dyDescent="0.2">
      <c r="A36" s="132">
        <v>27</v>
      </c>
      <c r="B36" s="133" t="s">
        <v>165</v>
      </c>
      <c r="C36" s="133" t="s">
        <v>166</v>
      </c>
      <c r="D36" s="137" t="s">
        <v>240</v>
      </c>
      <c r="E36" s="137" t="s">
        <v>241</v>
      </c>
      <c r="F36" s="137" t="s">
        <v>227</v>
      </c>
      <c r="G36" s="133">
        <v>2</v>
      </c>
      <c r="H36" s="132">
        <v>1</v>
      </c>
      <c r="I36" s="138"/>
      <c r="J36" s="139"/>
      <c r="K36" s="140">
        <f t="shared" si="0"/>
        <v>0</v>
      </c>
      <c r="L36" s="140">
        <f t="shared" si="1"/>
        <v>0</v>
      </c>
    </row>
    <row r="37" spans="1:12" ht="38.25" x14ac:dyDescent="0.2">
      <c r="A37" s="132">
        <v>28</v>
      </c>
      <c r="B37" s="133" t="s">
        <v>165</v>
      </c>
      <c r="C37" s="133" t="s">
        <v>166</v>
      </c>
      <c r="D37" s="137" t="s">
        <v>242</v>
      </c>
      <c r="E37" s="137" t="s">
        <v>243</v>
      </c>
      <c r="F37" s="137" t="s">
        <v>227</v>
      </c>
      <c r="G37" s="133">
        <v>4</v>
      </c>
      <c r="H37" s="132">
        <v>1</v>
      </c>
      <c r="I37" s="138"/>
      <c r="J37" s="139"/>
      <c r="K37" s="140">
        <f t="shared" si="0"/>
        <v>0</v>
      </c>
      <c r="L37" s="140">
        <f t="shared" si="1"/>
        <v>0</v>
      </c>
    </row>
    <row r="38" spans="1:12" ht="38.25" x14ac:dyDescent="0.2">
      <c r="A38" s="132">
        <v>29</v>
      </c>
      <c r="B38" s="133" t="s">
        <v>165</v>
      </c>
      <c r="C38" s="133" t="s">
        <v>166</v>
      </c>
      <c r="D38" s="137" t="s">
        <v>244</v>
      </c>
      <c r="E38" s="137" t="s">
        <v>245</v>
      </c>
      <c r="F38" s="137" t="s">
        <v>227</v>
      </c>
      <c r="G38" s="133" t="s">
        <v>246</v>
      </c>
      <c r="H38" s="132">
        <v>1</v>
      </c>
      <c r="I38" s="138"/>
      <c r="J38" s="139"/>
      <c r="K38" s="140">
        <f t="shared" si="0"/>
        <v>0</v>
      </c>
      <c r="L38" s="140">
        <f t="shared" si="1"/>
        <v>0</v>
      </c>
    </row>
    <row r="39" spans="1:12" ht="51" x14ac:dyDescent="0.2">
      <c r="A39" s="132">
        <v>30</v>
      </c>
      <c r="B39" s="133" t="s">
        <v>165</v>
      </c>
      <c r="C39" s="133" t="s">
        <v>166</v>
      </c>
      <c r="D39" s="137" t="s">
        <v>247</v>
      </c>
      <c r="E39" s="137" t="s">
        <v>248</v>
      </c>
      <c r="F39" s="137" t="s">
        <v>177</v>
      </c>
      <c r="G39" s="133" t="s">
        <v>249</v>
      </c>
      <c r="H39" s="132">
        <v>1</v>
      </c>
      <c r="I39" s="138"/>
      <c r="J39" s="139"/>
      <c r="K39" s="140">
        <f t="shared" si="0"/>
        <v>0</v>
      </c>
      <c r="L39" s="140">
        <f t="shared" si="1"/>
        <v>0</v>
      </c>
    </row>
    <row r="40" spans="1:12" ht="51" x14ac:dyDescent="0.2">
      <c r="A40" s="132">
        <v>31</v>
      </c>
      <c r="B40" s="133" t="s">
        <v>165</v>
      </c>
      <c r="C40" s="133" t="s">
        <v>166</v>
      </c>
      <c r="D40" s="137" t="s">
        <v>250</v>
      </c>
      <c r="E40" s="137" t="s">
        <v>251</v>
      </c>
      <c r="F40" s="137" t="s">
        <v>177</v>
      </c>
      <c r="G40" s="133" t="s">
        <v>250</v>
      </c>
      <c r="H40" s="132">
        <v>1</v>
      </c>
      <c r="I40" s="138"/>
      <c r="J40" s="139"/>
      <c r="K40" s="140">
        <f t="shared" si="0"/>
        <v>0</v>
      </c>
      <c r="L40" s="140">
        <f t="shared" si="1"/>
        <v>0</v>
      </c>
    </row>
    <row r="41" spans="1:12" ht="51" x14ac:dyDescent="0.2">
      <c r="A41" s="132">
        <v>32</v>
      </c>
      <c r="B41" s="133" t="s">
        <v>165</v>
      </c>
      <c r="C41" s="133" t="s">
        <v>166</v>
      </c>
      <c r="D41" s="137" t="s">
        <v>252</v>
      </c>
      <c r="E41" s="137" t="s">
        <v>253</v>
      </c>
      <c r="F41" s="137" t="s">
        <v>177</v>
      </c>
      <c r="G41" s="133">
        <v>65</v>
      </c>
      <c r="H41" s="132">
        <v>2</v>
      </c>
      <c r="I41" s="138"/>
      <c r="J41" s="139"/>
      <c r="K41" s="140">
        <f t="shared" si="0"/>
        <v>0</v>
      </c>
      <c r="L41" s="140">
        <f t="shared" si="1"/>
        <v>0</v>
      </c>
    </row>
    <row r="42" spans="1:12" ht="51" x14ac:dyDescent="0.2">
      <c r="A42" s="132">
        <v>33</v>
      </c>
      <c r="B42" s="133" t="s">
        <v>165</v>
      </c>
      <c r="C42" s="133" t="s">
        <v>166</v>
      </c>
      <c r="D42" s="137" t="s">
        <v>254</v>
      </c>
      <c r="E42" s="137" t="s">
        <v>255</v>
      </c>
      <c r="F42" s="137" t="s">
        <v>256</v>
      </c>
      <c r="G42" s="137" t="s">
        <v>257</v>
      </c>
      <c r="H42" s="132">
        <v>1</v>
      </c>
      <c r="I42" s="138"/>
      <c r="J42" s="139"/>
      <c r="K42" s="140">
        <f t="shared" si="0"/>
        <v>0</v>
      </c>
      <c r="L42" s="140">
        <f t="shared" si="1"/>
        <v>0</v>
      </c>
    </row>
    <row r="43" spans="1:12" ht="51" x14ac:dyDescent="0.2">
      <c r="A43" s="132">
        <v>34</v>
      </c>
      <c r="B43" s="133" t="s">
        <v>165</v>
      </c>
      <c r="C43" s="133" t="s">
        <v>166</v>
      </c>
      <c r="D43" s="137" t="s">
        <v>258</v>
      </c>
      <c r="E43" s="137" t="s">
        <v>259</v>
      </c>
      <c r="F43" s="137" t="s">
        <v>256</v>
      </c>
      <c r="G43" s="133" t="s">
        <v>260</v>
      </c>
      <c r="H43" s="132">
        <v>1</v>
      </c>
      <c r="I43" s="138"/>
      <c r="J43" s="139"/>
      <c r="K43" s="140">
        <f t="shared" si="0"/>
        <v>0</v>
      </c>
      <c r="L43" s="140">
        <f t="shared" si="1"/>
        <v>0</v>
      </c>
    </row>
    <row r="44" spans="1:12" ht="51" x14ac:dyDescent="0.2">
      <c r="A44" s="132">
        <v>35</v>
      </c>
      <c r="B44" s="133" t="s">
        <v>165</v>
      </c>
      <c r="C44" s="133" t="s">
        <v>166</v>
      </c>
      <c r="D44" s="137" t="s">
        <v>261</v>
      </c>
      <c r="E44" s="137" t="s">
        <v>262</v>
      </c>
      <c r="F44" s="137" t="s">
        <v>263</v>
      </c>
      <c r="G44" s="133" t="s">
        <v>264</v>
      </c>
      <c r="H44" s="132">
        <v>3</v>
      </c>
      <c r="I44" s="138"/>
      <c r="J44" s="139"/>
      <c r="K44" s="140">
        <f t="shared" si="0"/>
        <v>0</v>
      </c>
      <c r="L44" s="140">
        <f t="shared" si="1"/>
        <v>0</v>
      </c>
    </row>
    <row r="45" spans="1:12" ht="51" x14ac:dyDescent="0.2">
      <c r="A45" s="132">
        <v>36</v>
      </c>
      <c r="B45" s="133" t="s">
        <v>165</v>
      </c>
      <c r="C45" s="133" t="s">
        <v>166</v>
      </c>
      <c r="D45" s="137" t="s">
        <v>265</v>
      </c>
      <c r="E45" s="137" t="s">
        <v>266</v>
      </c>
      <c r="F45" s="137" t="s">
        <v>263</v>
      </c>
      <c r="G45" s="133" t="s">
        <v>267</v>
      </c>
      <c r="H45" s="132">
        <v>1</v>
      </c>
      <c r="I45" s="138"/>
      <c r="J45" s="139"/>
      <c r="K45" s="140">
        <f t="shared" si="0"/>
        <v>0</v>
      </c>
      <c r="L45" s="140">
        <f t="shared" si="1"/>
        <v>0</v>
      </c>
    </row>
    <row r="46" spans="1:12" ht="51" x14ac:dyDescent="0.2">
      <c r="A46" s="132">
        <v>37</v>
      </c>
      <c r="B46" s="133" t="s">
        <v>165</v>
      </c>
      <c r="C46" s="133" t="s">
        <v>166</v>
      </c>
      <c r="D46" s="137" t="s">
        <v>268</v>
      </c>
      <c r="E46" s="137" t="s">
        <v>269</v>
      </c>
      <c r="F46" s="137" t="s">
        <v>263</v>
      </c>
      <c r="G46" s="133" t="s">
        <v>270</v>
      </c>
      <c r="H46" s="132">
        <v>1</v>
      </c>
      <c r="I46" s="138"/>
      <c r="J46" s="139"/>
      <c r="K46" s="140">
        <f t="shared" si="0"/>
        <v>0</v>
      </c>
      <c r="L46" s="140">
        <f t="shared" si="1"/>
        <v>0</v>
      </c>
    </row>
    <row r="47" spans="1:12" ht="51" x14ac:dyDescent="0.2">
      <c r="A47" s="132">
        <v>38</v>
      </c>
      <c r="B47" s="133" t="s">
        <v>165</v>
      </c>
      <c r="C47" s="133" t="s">
        <v>271</v>
      </c>
      <c r="D47" s="137" t="s">
        <v>272</v>
      </c>
      <c r="E47" s="137" t="s">
        <v>273</v>
      </c>
      <c r="F47" s="133" t="s">
        <v>274</v>
      </c>
      <c r="G47" s="133" t="s">
        <v>275</v>
      </c>
      <c r="H47" s="132">
        <v>1</v>
      </c>
      <c r="I47" s="138"/>
      <c r="J47" s="139"/>
      <c r="K47" s="140">
        <f t="shared" si="0"/>
        <v>0</v>
      </c>
      <c r="L47" s="140">
        <f t="shared" si="1"/>
        <v>0</v>
      </c>
    </row>
    <row r="48" spans="1:12" ht="51" x14ac:dyDescent="0.2">
      <c r="A48" s="132">
        <v>39</v>
      </c>
      <c r="B48" s="133" t="s">
        <v>165</v>
      </c>
      <c r="C48" s="133" t="s">
        <v>276</v>
      </c>
      <c r="D48" s="137" t="s">
        <v>277</v>
      </c>
      <c r="E48" s="137" t="s">
        <v>278</v>
      </c>
      <c r="F48" s="137" t="s">
        <v>279</v>
      </c>
      <c r="G48" s="133" t="s">
        <v>280</v>
      </c>
      <c r="H48" s="132">
        <v>2</v>
      </c>
      <c r="I48" s="138"/>
      <c r="J48" s="139"/>
      <c r="K48" s="140">
        <f t="shared" si="0"/>
        <v>0</v>
      </c>
      <c r="L48" s="140">
        <f t="shared" si="1"/>
        <v>0</v>
      </c>
    </row>
    <row r="49" spans="1:18" ht="51" x14ac:dyDescent="0.2">
      <c r="A49" s="132">
        <v>40</v>
      </c>
      <c r="B49" s="133" t="s">
        <v>165</v>
      </c>
      <c r="C49" s="133" t="s">
        <v>276</v>
      </c>
      <c r="D49" s="137" t="s">
        <v>281</v>
      </c>
      <c r="E49" s="137" t="s">
        <v>282</v>
      </c>
      <c r="F49" s="137" t="s">
        <v>279</v>
      </c>
      <c r="G49" s="133" t="s">
        <v>283</v>
      </c>
      <c r="H49" s="132">
        <v>2</v>
      </c>
      <c r="I49" s="138"/>
      <c r="J49" s="139"/>
      <c r="K49" s="140">
        <f t="shared" si="0"/>
        <v>0</v>
      </c>
      <c r="L49" s="140">
        <f t="shared" si="1"/>
        <v>0</v>
      </c>
    </row>
    <row r="50" spans="1:18" ht="51" x14ac:dyDescent="0.2">
      <c r="A50" s="132">
        <v>41</v>
      </c>
      <c r="B50" s="133" t="s">
        <v>165</v>
      </c>
      <c r="C50" s="133" t="s">
        <v>276</v>
      </c>
      <c r="D50" s="137" t="s">
        <v>284</v>
      </c>
      <c r="E50" s="137" t="s">
        <v>285</v>
      </c>
      <c r="F50" s="137" t="s">
        <v>279</v>
      </c>
      <c r="G50" s="133" t="s">
        <v>286</v>
      </c>
      <c r="H50" s="132">
        <v>2</v>
      </c>
      <c r="I50" s="138"/>
      <c r="J50" s="139"/>
      <c r="K50" s="140">
        <f t="shared" si="0"/>
        <v>0</v>
      </c>
      <c r="L50" s="140">
        <f t="shared" si="1"/>
        <v>0</v>
      </c>
    </row>
    <row r="51" spans="1:18" ht="51" x14ac:dyDescent="0.2">
      <c r="A51" s="132">
        <v>42</v>
      </c>
      <c r="B51" s="133" t="s">
        <v>165</v>
      </c>
      <c r="C51" s="133" t="s">
        <v>276</v>
      </c>
      <c r="D51" s="137" t="s">
        <v>287</v>
      </c>
      <c r="E51" s="137" t="s">
        <v>288</v>
      </c>
      <c r="F51" s="137" t="s">
        <v>279</v>
      </c>
      <c r="G51" s="133" t="s">
        <v>289</v>
      </c>
      <c r="H51" s="132">
        <v>1</v>
      </c>
      <c r="I51" s="138"/>
      <c r="J51" s="139"/>
      <c r="K51" s="140">
        <f t="shared" si="0"/>
        <v>0</v>
      </c>
      <c r="L51" s="140">
        <f t="shared" si="1"/>
        <v>0</v>
      </c>
    </row>
    <row r="52" spans="1:18" ht="76.5" x14ac:dyDescent="0.2">
      <c r="A52" s="132">
        <v>43</v>
      </c>
      <c r="B52" s="133" t="s">
        <v>165</v>
      </c>
      <c r="C52" s="133" t="s">
        <v>271</v>
      </c>
      <c r="D52" s="137" t="s">
        <v>290</v>
      </c>
      <c r="E52" s="137" t="s">
        <v>291</v>
      </c>
      <c r="F52" s="133" t="s">
        <v>274</v>
      </c>
      <c r="G52" s="137" t="s">
        <v>292</v>
      </c>
      <c r="H52" s="132">
        <v>1</v>
      </c>
      <c r="I52" s="138"/>
      <c r="J52" s="139"/>
      <c r="K52" s="140">
        <f t="shared" si="0"/>
        <v>0</v>
      </c>
      <c r="L52" s="140">
        <f t="shared" si="1"/>
        <v>0</v>
      </c>
    </row>
    <row r="53" spans="1:18" ht="76.5" x14ac:dyDescent="0.2">
      <c r="A53" s="132">
        <v>44</v>
      </c>
      <c r="B53" s="133" t="s">
        <v>165</v>
      </c>
      <c r="C53" s="133" t="s">
        <v>276</v>
      </c>
      <c r="D53" s="137" t="s">
        <v>293</v>
      </c>
      <c r="E53" s="137" t="s">
        <v>294</v>
      </c>
      <c r="F53" s="137" t="s">
        <v>295</v>
      </c>
      <c r="G53" s="133" t="s">
        <v>296</v>
      </c>
      <c r="H53" s="132">
        <v>1</v>
      </c>
      <c r="I53" s="138"/>
      <c r="J53" s="139"/>
      <c r="K53" s="140">
        <f t="shared" si="0"/>
        <v>0</v>
      </c>
      <c r="L53" s="140">
        <f t="shared" si="1"/>
        <v>0</v>
      </c>
    </row>
    <row r="54" spans="1:18" ht="76.5" x14ac:dyDescent="0.2">
      <c r="A54" s="132">
        <v>45</v>
      </c>
      <c r="B54" s="133" t="s">
        <v>165</v>
      </c>
      <c r="C54" s="133" t="s">
        <v>276</v>
      </c>
      <c r="D54" s="137" t="s">
        <v>297</v>
      </c>
      <c r="E54" s="137" t="s">
        <v>298</v>
      </c>
      <c r="F54" s="137" t="s">
        <v>295</v>
      </c>
      <c r="G54" s="133" t="s">
        <v>299</v>
      </c>
      <c r="H54" s="132">
        <v>1</v>
      </c>
      <c r="I54" s="138"/>
      <c r="J54" s="139"/>
      <c r="K54" s="140">
        <f t="shared" si="0"/>
        <v>0</v>
      </c>
      <c r="L54" s="140">
        <f t="shared" si="1"/>
        <v>0</v>
      </c>
    </row>
    <row r="55" spans="1:18" ht="76.5" x14ac:dyDescent="0.2">
      <c r="A55" s="132">
        <v>46</v>
      </c>
      <c r="B55" s="133" t="s">
        <v>165</v>
      </c>
      <c r="C55" s="133" t="s">
        <v>276</v>
      </c>
      <c r="D55" s="137" t="s">
        <v>300</v>
      </c>
      <c r="E55" s="137" t="s">
        <v>301</v>
      </c>
      <c r="F55" s="137" t="s">
        <v>295</v>
      </c>
      <c r="G55" s="137" t="s">
        <v>302</v>
      </c>
      <c r="H55" s="132">
        <v>1</v>
      </c>
      <c r="I55" s="138"/>
      <c r="J55" s="139"/>
      <c r="K55" s="140">
        <f t="shared" si="0"/>
        <v>0</v>
      </c>
      <c r="L55" s="140">
        <f t="shared" si="1"/>
        <v>0</v>
      </c>
    </row>
    <row r="56" spans="1:18" ht="76.5" x14ac:dyDescent="0.2">
      <c r="A56" s="132">
        <v>47</v>
      </c>
      <c r="B56" s="133" t="s">
        <v>165</v>
      </c>
      <c r="C56" s="133" t="s">
        <v>276</v>
      </c>
      <c r="D56" s="137" t="s">
        <v>303</v>
      </c>
      <c r="E56" s="137" t="s">
        <v>304</v>
      </c>
      <c r="F56" s="137" t="s">
        <v>295</v>
      </c>
      <c r="G56" s="133" t="s">
        <v>305</v>
      </c>
      <c r="H56" s="132">
        <v>1</v>
      </c>
      <c r="I56" s="138"/>
      <c r="J56" s="139"/>
      <c r="K56" s="140">
        <f t="shared" si="0"/>
        <v>0</v>
      </c>
      <c r="L56" s="140">
        <f t="shared" si="1"/>
        <v>0</v>
      </c>
    </row>
    <row r="57" spans="1:18" x14ac:dyDescent="0.2">
      <c r="A57" s="132"/>
      <c r="B57" s="133"/>
      <c r="C57" s="133"/>
      <c r="D57" s="134"/>
      <c r="E57" s="134" t="s">
        <v>306</v>
      </c>
      <c r="F57" s="134"/>
      <c r="G57" s="134"/>
      <c r="H57" s="132"/>
      <c r="I57" s="141"/>
      <c r="J57" s="142"/>
      <c r="K57" s="141"/>
      <c r="L57" s="143">
        <f>SUM(L10:L56)</f>
        <v>0</v>
      </c>
      <c r="M57" s="144"/>
    </row>
    <row r="58" spans="1:18" ht="15" x14ac:dyDescent="0.25">
      <c r="J58" s="147" t="s">
        <v>548</v>
      </c>
      <c r="K58" s="148"/>
      <c r="L58" s="149"/>
      <c r="M58" s="144"/>
      <c r="O58" s="150"/>
      <c r="P58" s="150"/>
      <c r="Q58" s="150"/>
      <c r="R58" s="150"/>
    </row>
    <row r="59" spans="1:18" ht="15" x14ac:dyDescent="0.25">
      <c r="J59" s="151"/>
      <c r="K59" s="152"/>
      <c r="L59" s="153"/>
      <c r="O59" s="150"/>
      <c r="P59" s="150"/>
      <c r="Q59" s="150"/>
      <c r="R59" s="150"/>
    </row>
    <row r="61" spans="1:18" ht="18.75" x14ac:dyDescent="0.2">
      <c r="A61" s="155" t="s">
        <v>540</v>
      </c>
    </row>
    <row r="62" spans="1:18" x14ac:dyDescent="0.2">
      <c r="A62" s="132" t="s">
        <v>154</v>
      </c>
      <c r="B62" s="133" t="s">
        <v>155</v>
      </c>
      <c r="C62" s="133" t="s">
        <v>156</v>
      </c>
      <c r="D62" s="134" t="s">
        <v>157</v>
      </c>
      <c r="E62" s="134" t="s">
        <v>158</v>
      </c>
      <c r="F62" s="134" t="s">
        <v>159</v>
      </c>
      <c r="G62" s="134" t="s">
        <v>160</v>
      </c>
      <c r="H62" s="132" t="s">
        <v>57</v>
      </c>
      <c r="I62" s="135" t="s">
        <v>161</v>
      </c>
      <c r="J62" s="136" t="s">
        <v>162</v>
      </c>
      <c r="K62" s="134" t="s">
        <v>163</v>
      </c>
      <c r="L62" s="134" t="s">
        <v>164</v>
      </c>
    </row>
    <row r="63" spans="1:18" ht="51" x14ac:dyDescent="0.2">
      <c r="A63" s="132">
        <v>1</v>
      </c>
      <c r="B63" s="133" t="s">
        <v>165</v>
      </c>
      <c r="C63" s="133" t="s">
        <v>166</v>
      </c>
      <c r="D63" s="137" t="s">
        <v>307</v>
      </c>
      <c r="E63" s="137" t="s">
        <v>308</v>
      </c>
      <c r="F63" s="133" t="s">
        <v>169</v>
      </c>
      <c r="G63" s="137" t="s">
        <v>309</v>
      </c>
      <c r="H63" s="133">
        <v>3</v>
      </c>
      <c r="I63" s="138"/>
      <c r="J63" s="139"/>
      <c r="K63" s="140">
        <f>SUM(I63-(I63*J63))</f>
        <v>0</v>
      </c>
      <c r="L63" s="156">
        <f>K63*H63</f>
        <v>0</v>
      </c>
    </row>
    <row r="64" spans="1:18" ht="63.75" x14ac:dyDescent="0.2">
      <c r="A64" s="132">
        <v>2</v>
      </c>
      <c r="B64" s="133" t="s">
        <v>165</v>
      </c>
      <c r="C64" s="133" t="s">
        <v>166</v>
      </c>
      <c r="D64" s="137" t="s">
        <v>310</v>
      </c>
      <c r="E64" s="137" t="s">
        <v>311</v>
      </c>
      <c r="F64" s="137" t="s">
        <v>312</v>
      </c>
      <c r="G64" s="137" t="s">
        <v>313</v>
      </c>
      <c r="H64" s="133">
        <v>2</v>
      </c>
      <c r="I64" s="138"/>
      <c r="J64" s="139"/>
      <c r="K64" s="140">
        <f t="shared" ref="K64:K100" si="2">SUM(I64-(I64*J64))</f>
        <v>0</v>
      </c>
      <c r="L64" s="156">
        <f t="shared" ref="L64:L100" si="3">K64*H64</f>
        <v>0</v>
      </c>
    </row>
    <row r="65" spans="1:12" ht="63.75" x14ac:dyDescent="0.2">
      <c r="A65" s="132">
        <v>3</v>
      </c>
      <c r="B65" s="133" t="s">
        <v>165</v>
      </c>
      <c r="C65" s="133" t="s">
        <v>166</v>
      </c>
      <c r="D65" s="137" t="s">
        <v>314</v>
      </c>
      <c r="E65" s="137" t="s">
        <v>315</v>
      </c>
      <c r="F65" s="137" t="s">
        <v>312</v>
      </c>
      <c r="G65" s="133" t="s">
        <v>193</v>
      </c>
      <c r="H65" s="133">
        <v>3</v>
      </c>
      <c r="I65" s="138"/>
      <c r="J65" s="139"/>
      <c r="K65" s="140">
        <f t="shared" si="2"/>
        <v>0</v>
      </c>
      <c r="L65" s="156">
        <f t="shared" si="3"/>
        <v>0</v>
      </c>
    </row>
    <row r="66" spans="1:12" ht="63.75" x14ac:dyDescent="0.2">
      <c r="A66" s="132">
        <v>4</v>
      </c>
      <c r="B66" s="133" t="s">
        <v>165</v>
      </c>
      <c r="C66" s="133" t="s">
        <v>166</v>
      </c>
      <c r="D66" s="137" t="s">
        <v>316</v>
      </c>
      <c r="E66" s="137" t="s">
        <v>317</v>
      </c>
      <c r="F66" s="137" t="s">
        <v>318</v>
      </c>
      <c r="G66" s="133" t="s">
        <v>196</v>
      </c>
      <c r="H66" s="133">
        <v>1</v>
      </c>
      <c r="I66" s="138"/>
      <c r="J66" s="139"/>
      <c r="K66" s="140">
        <f t="shared" si="2"/>
        <v>0</v>
      </c>
      <c r="L66" s="156">
        <f t="shared" si="3"/>
        <v>0</v>
      </c>
    </row>
    <row r="67" spans="1:12" ht="25.5" x14ac:dyDescent="0.2">
      <c r="A67" s="132">
        <v>5</v>
      </c>
      <c r="B67" s="133" t="s">
        <v>165</v>
      </c>
      <c r="C67" s="133" t="s">
        <v>166</v>
      </c>
      <c r="D67" s="133" t="s">
        <v>319</v>
      </c>
      <c r="E67" s="133" t="s">
        <v>320</v>
      </c>
      <c r="F67" s="137" t="s">
        <v>321</v>
      </c>
      <c r="G67" s="133"/>
      <c r="H67" s="133">
        <v>10</v>
      </c>
      <c r="I67" s="138"/>
      <c r="J67" s="139"/>
      <c r="K67" s="140">
        <f t="shared" si="2"/>
        <v>0</v>
      </c>
      <c r="L67" s="156">
        <f t="shared" si="3"/>
        <v>0</v>
      </c>
    </row>
    <row r="68" spans="1:12" ht="51" x14ac:dyDescent="0.2">
      <c r="A68" s="132">
        <v>6</v>
      </c>
      <c r="B68" s="133" t="s">
        <v>165</v>
      </c>
      <c r="C68" s="133" t="s">
        <v>166</v>
      </c>
      <c r="D68" s="137" t="s">
        <v>322</v>
      </c>
      <c r="E68" s="137" t="s">
        <v>323</v>
      </c>
      <c r="F68" s="137" t="s">
        <v>321</v>
      </c>
      <c r="G68" s="133"/>
      <c r="H68" s="133">
        <v>3</v>
      </c>
      <c r="I68" s="138"/>
      <c r="J68" s="139"/>
      <c r="K68" s="140">
        <f t="shared" si="2"/>
        <v>0</v>
      </c>
      <c r="L68" s="156">
        <f t="shared" si="3"/>
        <v>0</v>
      </c>
    </row>
    <row r="69" spans="1:12" ht="51" x14ac:dyDescent="0.2">
      <c r="A69" s="132">
        <v>7</v>
      </c>
      <c r="B69" s="133" t="s">
        <v>165</v>
      </c>
      <c r="C69" s="133" t="s">
        <v>166</v>
      </c>
      <c r="D69" s="137" t="s">
        <v>324</v>
      </c>
      <c r="E69" s="137" t="s">
        <v>325</v>
      </c>
      <c r="F69" s="133" t="s">
        <v>169</v>
      </c>
      <c r="G69" s="137" t="s">
        <v>326</v>
      </c>
      <c r="H69" s="133">
        <v>4</v>
      </c>
      <c r="I69" s="138"/>
      <c r="J69" s="139"/>
      <c r="K69" s="140">
        <f t="shared" si="2"/>
        <v>0</v>
      </c>
      <c r="L69" s="156">
        <f t="shared" si="3"/>
        <v>0</v>
      </c>
    </row>
    <row r="70" spans="1:12" ht="63.75" x14ac:dyDescent="0.2">
      <c r="A70" s="132">
        <v>8</v>
      </c>
      <c r="B70" s="133" t="s">
        <v>165</v>
      </c>
      <c r="C70" s="133" t="s">
        <v>166</v>
      </c>
      <c r="D70" s="137" t="s">
        <v>327</v>
      </c>
      <c r="E70" s="137" t="s">
        <v>328</v>
      </c>
      <c r="F70" s="137" t="s">
        <v>312</v>
      </c>
      <c r="G70" s="137" t="s">
        <v>313</v>
      </c>
      <c r="H70" s="133">
        <v>1</v>
      </c>
      <c r="I70" s="138"/>
      <c r="J70" s="139"/>
      <c r="K70" s="140">
        <f t="shared" si="2"/>
        <v>0</v>
      </c>
      <c r="L70" s="156">
        <f t="shared" si="3"/>
        <v>0</v>
      </c>
    </row>
    <row r="71" spans="1:12" ht="63.75" x14ac:dyDescent="0.2">
      <c r="A71" s="132">
        <v>9</v>
      </c>
      <c r="B71" s="133" t="s">
        <v>165</v>
      </c>
      <c r="C71" s="133" t="s">
        <v>166</v>
      </c>
      <c r="D71" s="137" t="s">
        <v>329</v>
      </c>
      <c r="E71" s="137" t="s">
        <v>330</v>
      </c>
      <c r="F71" s="137" t="s">
        <v>312</v>
      </c>
      <c r="G71" s="133" t="s">
        <v>193</v>
      </c>
      <c r="H71" s="133">
        <v>12</v>
      </c>
      <c r="I71" s="138"/>
      <c r="J71" s="139"/>
      <c r="K71" s="140">
        <f t="shared" si="2"/>
        <v>0</v>
      </c>
      <c r="L71" s="156">
        <f t="shared" si="3"/>
        <v>0</v>
      </c>
    </row>
    <row r="72" spans="1:12" ht="63.75" x14ac:dyDescent="0.2">
      <c r="A72" s="132">
        <v>10</v>
      </c>
      <c r="B72" s="133" t="s">
        <v>165</v>
      </c>
      <c r="C72" s="133" t="s">
        <v>166</v>
      </c>
      <c r="D72" s="137" t="s">
        <v>331</v>
      </c>
      <c r="E72" s="137" t="s">
        <v>332</v>
      </c>
      <c r="F72" s="137" t="s">
        <v>312</v>
      </c>
      <c r="G72" s="133" t="s">
        <v>196</v>
      </c>
      <c r="H72" s="133">
        <v>4</v>
      </c>
      <c r="I72" s="138"/>
      <c r="J72" s="139"/>
      <c r="K72" s="140">
        <f t="shared" si="2"/>
        <v>0</v>
      </c>
      <c r="L72" s="156">
        <f t="shared" si="3"/>
        <v>0</v>
      </c>
    </row>
    <row r="73" spans="1:12" ht="25.5" x14ac:dyDescent="0.2">
      <c r="A73" s="132">
        <v>11</v>
      </c>
      <c r="B73" s="133" t="s">
        <v>165</v>
      </c>
      <c r="C73" s="133" t="s">
        <v>166</v>
      </c>
      <c r="D73" s="133" t="s">
        <v>333</v>
      </c>
      <c r="E73" s="133" t="s">
        <v>334</v>
      </c>
      <c r="F73" s="137" t="s">
        <v>321</v>
      </c>
      <c r="G73" s="133"/>
      <c r="H73" s="133">
        <v>15</v>
      </c>
      <c r="I73" s="138"/>
      <c r="J73" s="139"/>
      <c r="K73" s="140">
        <f t="shared" si="2"/>
        <v>0</v>
      </c>
      <c r="L73" s="156">
        <f t="shared" si="3"/>
        <v>0</v>
      </c>
    </row>
    <row r="74" spans="1:12" ht="51" x14ac:dyDescent="0.2">
      <c r="A74" s="132">
        <v>12</v>
      </c>
      <c r="B74" s="133" t="s">
        <v>165</v>
      </c>
      <c r="C74" s="133" t="s">
        <v>166</v>
      </c>
      <c r="D74" s="137" t="s">
        <v>335</v>
      </c>
      <c r="E74" s="137" t="s">
        <v>336</v>
      </c>
      <c r="F74" s="137" t="s">
        <v>321</v>
      </c>
      <c r="G74" s="133"/>
      <c r="H74" s="133">
        <v>4</v>
      </c>
      <c r="I74" s="138"/>
      <c r="J74" s="139"/>
      <c r="K74" s="140">
        <f t="shared" si="2"/>
        <v>0</v>
      </c>
      <c r="L74" s="156">
        <f t="shared" si="3"/>
        <v>0</v>
      </c>
    </row>
    <row r="75" spans="1:12" ht="63.75" x14ac:dyDescent="0.2">
      <c r="A75" s="132">
        <v>13</v>
      </c>
      <c r="B75" s="133" t="s">
        <v>165</v>
      </c>
      <c r="C75" s="133" t="s">
        <v>166</v>
      </c>
      <c r="D75" s="137" t="s">
        <v>337</v>
      </c>
      <c r="E75" s="137" t="s">
        <v>338</v>
      </c>
      <c r="F75" s="137" t="s">
        <v>312</v>
      </c>
      <c r="G75" s="133" t="s">
        <v>174</v>
      </c>
      <c r="H75" s="133">
        <v>1</v>
      </c>
      <c r="I75" s="138"/>
      <c r="J75" s="139"/>
      <c r="K75" s="140">
        <f t="shared" si="2"/>
        <v>0</v>
      </c>
      <c r="L75" s="156">
        <f t="shared" si="3"/>
        <v>0</v>
      </c>
    </row>
    <row r="76" spans="1:12" ht="63.75" x14ac:dyDescent="0.2">
      <c r="A76" s="132">
        <v>14</v>
      </c>
      <c r="B76" s="133" t="s">
        <v>165</v>
      </c>
      <c r="C76" s="133" t="s">
        <v>166</v>
      </c>
      <c r="D76" s="137" t="s">
        <v>339</v>
      </c>
      <c r="E76" s="137" t="s">
        <v>340</v>
      </c>
      <c r="F76" s="137" t="s">
        <v>312</v>
      </c>
      <c r="G76" s="133" t="s">
        <v>193</v>
      </c>
      <c r="H76" s="133">
        <v>5</v>
      </c>
      <c r="I76" s="138"/>
      <c r="J76" s="139"/>
      <c r="K76" s="140">
        <f t="shared" si="2"/>
        <v>0</v>
      </c>
      <c r="L76" s="156">
        <f t="shared" si="3"/>
        <v>0</v>
      </c>
    </row>
    <row r="77" spans="1:12" ht="63.75" x14ac:dyDescent="0.2">
      <c r="A77" s="132">
        <v>15</v>
      </c>
      <c r="B77" s="133" t="s">
        <v>165</v>
      </c>
      <c r="C77" s="133" t="s">
        <v>166</v>
      </c>
      <c r="D77" s="137" t="s">
        <v>341</v>
      </c>
      <c r="E77" s="137" t="s">
        <v>342</v>
      </c>
      <c r="F77" s="137" t="s">
        <v>312</v>
      </c>
      <c r="G77" s="133" t="s">
        <v>196</v>
      </c>
      <c r="H77" s="133">
        <v>2</v>
      </c>
      <c r="I77" s="138"/>
      <c r="J77" s="139"/>
      <c r="K77" s="140">
        <f t="shared" si="2"/>
        <v>0</v>
      </c>
      <c r="L77" s="156">
        <f t="shared" si="3"/>
        <v>0</v>
      </c>
    </row>
    <row r="78" spans="1:12" ht="63.75" x14ac:dyDescent="0.2">
      <c r="A78" s="132">
        <v>16</v>
      </c>
      <c r="B78" s="133" t="s">
        <v>165</v>
      </c>
      <c r="C78" s="133" t="s">
        <v>166</v>
      </c>
      <c r="D78" s="137" t="s">
        <v>343</v>
      </c>
      <c r="E78" s="137" t="s">
        <v>344</v>
      </c>
      <c r="F78" s="137" t="s">
        <v>312</v>
      </c>
      <c r="G78" s="137" t="s">
        <v>345</v>
      </c>
      <c r="H78" s="133">
        <v>1</v>
      </c>
      <c r="I78" s="138"/>
      <c r="J78" s="139"/>
      <c r="K78" s="140">
        <f t="shared" si="2"/>
        <v>0</v>
      </c>
      <c r="L78" s="156">
        <f t="shared" si="3"/>
        <v>0</v>
      </c>
    </row>
    <row r="79" spans="1:12" ht="63.75" x14ac:dyDescent="0.2">
      <c r="A79" s="132">
        <v>17</v>
      </c>
      <c r="B79" s="133" t="s">
        <v>165</v>
      </c>
      <c r="C79" s="133" t="s">
        <v>166</v>
      </c>
      <c r="D79" s="137" t="s">
        <v>346</v>
      </c>
      <c r="E79" s="137" t="s">
        <v>347</v>
      </c>
      <c r="F79" s="137" t="s">
        <v>312</v>
      </c>
      <c r="G79" s="133" t="s">
        <v>174</v>
      </c>
      <c r="H79" s="133">
        <v>1</v>
      </c>
      <c r="I79" s="138"/>
      <c r="J79" s="139"/>
      <c r="K79" s="140">
        <f t="shared" si="2"/>
        <v>0</v>
      </c>
      <c r="L79" s="156">
        <f t="shared" si="3"/>
        <v>0</v>
      </c>
    </row>
    <row r="80" spans="1:12" ht="63.75" x14ac:dyDescent="0.2">
      <c r="A80" s="132">
        <v>18</v>
      </c>
      <c r="B80" s="133" t="s">
        <v>165</v>
      </c>
      <c r="C80" s="133" t="s">
        <v>166</v>
      </c>
      <c r="D80" s="137" t="s">
        <v>348</v>
      </c>
      <c r="E80" s="137" t="s">
        <v>349</v>
      </c>
      <c r="F80" s="137" t="s">
        <v>312</v>
      </c>
      <c r="G80" s="137" t="s">
        <v>345</v>
      </c>
      <c r="H80" s="133">
        <v>1</v>
      </c>
      <c r="I80" s="138"/>
      <c r="J80" s="139"/>
      <c r="K80" s="140">
        <f t="shared" si="2"/>
        <v>0</v>
      </c>
      <c r="L80" s="156">
        <f t="shared" si="3"/>
        <v>0</v>
      </c>
    </row>
    <row r="81" spans="1:12" ht="63.75" x14ac:dyDescent="0.2">
      <c r="A81" s="132">
        <v>19</v>
      </c>
      <c r="B81" s="133" t="s">
        <v>165</v>
      </c>
      <c r="C81" s="133" t="s">
        <v>166</v>
      </c>
      <c r="D81" s="137" t="s">
        <v>350</v>
      </c>
      <c r="E81" s="137" t="s">
        <v>351</v>
      </c>
      <c r="F81" s="137" t="s">
        <v>312</v>
      </c>
      <c r="G81" s="137" t="s">
        <v>212</v>
      </c>
      <c r="H81" s="133">
        <v>1</v>
      </c>
      <c r="I81" s="138"/>
      <c r="J81" s="139"/>
      <c r="K81" s="140">
        <f t="shared" si="2"/>
        <v>0</v>
      </c>
      <c r="L81" s="156">
        <f t="shared" si="3"/>
        <v>0</v>
      </c>
    </row>
    <row r="82" spans="1:12" ht="51" x14ac:dyDescent="0.2">
      <c r="A82" s="132">
        <v>20</v>
      </c>
      <c r="B82" s="133" t="s">
        <v>165</v>
      </c>
      <c r="C82" s="133" t="s">
        <v>166</v>
      </c>
      <c r="D82" s="137" t="s">
        <v>352</v>
      </c>
      <c r="E82" s="137" t="s">
        <v>353</v>
      </c>
      <c r="F82" s="137" t="s">
        <v>321</v>
      </c>
      <c r="G82" s="137" t="s">
        <v>215</v>
      </c>
      <c r="H82" s="133">
        <v>1</v>
      </c>
      <c r="I82" s="138"/>
      <c r="J82" s="139"/>
      <c r="K82" s="140">
        <f t="shared" si="2"/>
        <v>0</v>
      </c>
      <c r="L82" s="156">
        <f t="shared" si="3"/>
        <v>0</v>
      </c>
    </row>
    <row r="83" spans="1:12" ht="76.5" x14ac:dyDescent="0.2">
      <c r="A83" s="132">
        <v>21</v>
      </c>
      <c r="B83" s="133" t="s">
        <v>165</v>
      </c>
      <c r="C83" s="133" t="s">
        <v>166</v>
      </c>
      <c r="D83" s="137" t="s">
        <v>354</v>
      </c>
      <c r="E83" s="137" t="s">
        <v>355</v>
      </c>
      <c r="F83" s="137" t="s">
        <v>312</v>
      </c>
      <c r="G83" s="137" t="s">
        <v>356</v>
      </c>
      <c r="H83" s="133">
        <v>1</v>
      </c>
      <c r="I83" s="138"/>
      <c r="J83" s="139"/>
      <c r="K83" s="140">
        <f t="shared" si="2"/>
        <v>0</v>
      </c>
      <c r="L83" s="156">
        <f t="shared" si="3"/>
        <v>0</v>
      </c>
    </row>
    <row r="84" spans="1:12" ht="25.5" x14ac:dyDescent="0.2">
      <c r="A84" s="132">
        <v>22</v>
      </c>
      <c r="B84" s="133" t="s">
        <v>165</v>
      </c>
      <c r="C84" s="133" t="s">
        <v>166</v>
      </c>
      <c r="D84" s="133" t="s">
        <v>225</v>
      </c>
      <c r="E84" s="137" t="s">
        <v>357</v>
      </c>
      <c r="F84" s="137" t="s">
        <v>358</v>
      </c>
      <c r="G84" s="137" t="s">
        <v>228</v>
      </c>
      <c r="H84" s="133">
        <v>1</v>
      </c>
      <c r="I84" s="138"/>
      <c r="J84" s="139"/>
      <c r="K84" s="140">
        <f t="shared" si="2"/>
        <v>0</v>
      </c>
      <c r="L84" s="156">
        <f t="shared" si="3"/>
        <v>0</v>
      </c>
    </row>
    <row r="85" spans="1:12" ht="38.25" x14ac:dyDescent="0.2">
      <c r="A85" s="132">
        <v>23</v>
      </c>
      <c r="B85" s="133" t="s">
        <v>165</v>
      </c>
      <c r="C85" s="133" t="s">
        <v>166</v>
      </c>
      <c r="D85" s="137" t="s">
        <v>359</v>
      </c>
      <c r="E85" s="137" t="s">
        <v>360</v>
      </c>
      <c r="F85" s="137" t="s">
        <v>358</v>
      </c>
      <c r="G85" s="137" t="s">
        <v>361</v>
      </c>
      <c r="H85" s="133">
        <v>2</v>
      </c>
      <c r="I85" s="138"/>
      <c r="J85" s="139"/>
      <c r="K85" s="140">
        <f t="shared" si="2"/>
        <v>0</v>
      </c>
      <c r="L85" s="156">
        <f t="shared" si="3"/>
        <v>0</v>
      </c>
    </row>
    <row r="86" spans="1:12" ht="38.25" x14ac:dyDescent="0.2">
      <c r="A86" s="132">
        <v>24</v>
      </c>
      <c r="B86" s="133" t="s">
        <v>165</v>
      </c>
      <c r="C86" s="133" t="s">
        <v>166</v>
      </c>
      <c r="D86" s="157" t="s">
        <v>235</v>
      </c>
      <c r="E86" s="137" t="s">
        <v>236</v>
      </c>
      <c r="F86" s="137" t="s">
        <v>358</v>
      </c>
      <c r="G86" s="133" t="s">
        <v>237</v>
      </c>
      <c r="H86" s="133">
        <v>1</v>
      </c>
      <c r="I86" s="138"/>
      <c r="J86" s="139"/>
      <c r="K86" s="140">
        <f t="shared" si="2"/>
        <v>0</v>
      </c>
      <c r="L86" s="156">
        <f t="shared" si="3"/>
        <v>0</v>
      </c>
    </row>
    <row r="87" spans="1:12" ht="38.25" x14ac:dyDescent="0.2">
      <c r="A87" s="132">
        <v>25</v>
      </c>
      <c r="B87" s="133" t="s">
        <v>165</v>
      </c>
      <c r="C87" s="133" t="s">
        <v>166</v>
      </c>
      <c r="D87" s="137" t="s">
        <v>238</v>
      </c>
      <c r="E87" s="137" t="s">
        <v>239</v>
      </c>
      <c r="F87" s="137" t="s">
        <v>358</v>
      </c>
      <c r="G87" s="133">
        <v>1</v>
      </c>
      <c r="H87" s="133">
        <v>1</v>
      </c>
      <c r="I87" s="138"/>
      <c r="J87" s="139"/>
      <c r="K87" s="140">
        <f t="shared" si="2"/>
        <v>0</v>
      </c>
      <c r="L87" s="156">
        <f t="shared" si="3"/>
        <v>0</v>
      </c>
    </row>
    <row r="88" spans="1:12" ht="38.25" x14ac:dyDescent="0.2">
      <c r="A88" s="132">
        <v>26</v>
      </c>
      <c r="B88" s="133" t="s">
        <v>165</v>
      </c>
      <c r="C88" s="133" t="s">
        <v>166</v>
      </c>
      <c r="D88" s="137" t="s">
        <v>240</v>
      </c>
      <c r="E88" s="137" t="s">
        <v>241</v>
      </c>
      <c r="F88" s="137" t="s">
        <v>358</v>
      </c>
      <c r="G88" s="133">
        <v>2</v>
      </c>
      <c r="H88" s="133">
        <v>1</v>
      </c>
      <c r="I88" s="138"/>
      <c r="J88" s="139"/>
      <c r="K88" s="140">
        <f t="shared" si="2"/>
        <v>0</v>
      </c>
      <c r="L88" s="156">
        <f t="shared" si="3"/>
        <v>0</v>
      </c>
    </row>
    <row r="89" spans="1:12" ht="38.25" x14ac:dyDescent="0.2">
      <c r="A89" s="132">
        <v>27</v>
      </c>
      <c r="B89" s="133" t="s">
        <v>165</v>
      </c>
      <c r="C89" s="133" t="s">
        <v>166</v>
      </c>
      <c r="D89" s="137" t="s">
        <v>242</v>
      </c>
      <c r="E89" s="137" t="s">
        <v>243</v>
      </c>
      <c r="F89" s="137" t="s">
        <v>358</v>
      </c>
      <c r="G89" s="133">
        <v>4</v>
      </c>
      <c r="H89" s="133">
        <v>1</v>
      </c>
      <c r="I89" s="138"/>
      <c r="J89" s="139"/>
      <c r="K89" s="140">
        <f t="shared" si="2"/>
        <v>0</v>
      </c>
      <c r="L89" s="156">
        <f t="shared" si="3"/>
        <v>0</v>
      </c>
    </row>
    <row r="90" spans="1:12" ht="38.25" x14ac:dyDescent="0.2">
      <c r="A90" s="132">
        <v>28</v>
      </c>
      <c r="B90" s="133" t="s">
        <v>165</v>
      </c>
      <c r="C90" s="133" t="s">
        <v>166</v>
      </c>
      <c r="D90" s="137" t="s">
        <v>244</v>
      </c>
      <c r="E90" s="137" t="s">
        <v>245</v>
      </c>
      <c r="F90" s="137" t="s">
        <v>358</v>
      </c>
      <c r="G90" s="133" t="s">
        <v>246</v>
      </c>
      <c r="H90" s="133">
        <v>1</v>
      </c>
      <c r="I90" s="138"/>
      <c r="J90" s="139"/>
      <c r="K90" s="140">
        <f t="shared" si="2"/>
        <v>0</v>
      </c>
      <c r="L90" s="156">
        <f t="shared" si="3"/>
        <v>0</v>
      </c>
    </row>
    <row r="91" spans="1:12" ht="51" x14ac:dyDescent="0.2">
      <c r="A91" s="132">
        <v>29</v>
      </c>
      <c r="B91" s="133" t="s">
        <v>165</v>
      </c>
      <c r="C91" s="133" t="s">
        <v>166</v>
      </c>
      <c r="D91" s="137" t="s">
        <v>247</v>
      </c>
      <c r="E91" s="137" t="s">
        <v>248</v>
      </c>
      <c r="F91" s="137" t="s">
        <v>321</v>
      </c>
      <c r="G91" s="133" t="s">
        <v>249</v>
      </c>
      <c r="H91" s="133">
        <v>1</v>
      </c>
      <c r="I91" s="138"/>
      <c r="J91" s="139"/>
      <c r="K91" s="140">
        <f t="shared" si="2"/>
        <v>0</v>
      </c>
      <c r="L91" s="156">
        <f t="shared" si="3"/>
        <v>0</v>
      </c>
    </row>
    <row r="92" spans="1:12" ht="51" x14ac:dyDescent="0.2">
      <c r="A92" s="132">
        <v>30</v>
      </c>
      <c r="B92" s="133" t="s">
        <v>165</v>
      </c>
      <c r="C92" s="133" t="s">
        <v>166</v>
      </c>
      <c r="D92" s="137" t="s">
        <v>362</v>
      </c>
      <c r="E92" s="137" t="s">
        <v>363</v>
      </c>
      <c r="F92" s="137" t="s">
        <v>321</v>
      </c>
      <c r="G92" s="133" t="s">
        <v>250</v>
      </c>
      <c r="H92" s="133">
        <v>1</v>
      </c>
      <c r="I92" s="138"/>
      <c r="J92" s="139"/>
      <c r="K92" s="140">
        <f t="shared" si="2"/>
        <v>0</v>
      </c>
      <c r="L92" s="156">
        <f t="shared" si="3"/>
        <v>0</v>
      </c>
    </row>
    <row r="93" spans="1:12" ht="51" x14ac:dyDescent="0.2">
      <c r="A93" s="132">
        <v>31</v>
      </c>
      <c r="B93" s="133" t="s">
        <v>165</v>
      </c>
      <c r="C93" s="133" t="s">
        <v>166</v>
      </c>
      <c r="D93" s="137" t="s">
        <v>364</v>
      </c>
      <c r="E93" s="137" t="s">
        <v>365</v>
      </c>
      <c r="F93" s="137" t="s">
        <v>366</v>
      </c>
      <c r="G93" s="133" t="s">
        <v>367</v>
      </c>
      <c r="H93" s="133">
        <v>2</v>
      </c>
      <c r="I93" s="138"/>
      <c r="J93" s="139"/>
      <c r="K93" s="140">
        <f t="shared" si="2"/>
        <v>0</v>
      </c>
      <c r="L93" s="156">
        <f t="shared" si="3"/>
        <v>0</v>
      </c>
    </row>
    <row r="94" spans="1:12" ht="51" x14ac:dyDescent="0.2">
      <c r="A94" s="132">
        <v>32</v>
      </c>
      <c r="B94" s="133" t="s">
        <v>165</v>
      </c>
      <c r="C94" s="133" t="s">
        <v>166</v>
      </c>
      <c r="D94" s="137" t="s">
        <v>368</v>
      </c>
      <c r="E94" s="137" t="s">
        <v>369</v>
      </c>
      <c r="F94" s="137" t="s">
        <v>366</v>
      </c>
      <c r="G94" s="133" t="s">
        <v>370</v>
      </c>
      <c r="H94" s="133">
        <v>3</v>
      </c>
      <c r="I94" s="138"/>
      <c r="J94" s="139"/>
      <c r="K94" s="140">
        <f t="shared" si="2"/>
        <v>0</v>
      </c>
      <c r="L94" s="156">
        <f t="shared" si="3"/>
        <v>0</v>
      </c>
    </row>
    <row r="95" spans="1:12" ht="51" x14ac:dyDescent="0.2">
      <c r="A95" s="132">
        <v>33</v>
      </c>
      <c r="B95" s="133" t="s">
        <v>165</v>
      </c>
      <c r="C95" s="137" t="s">
        <v>276</v>
      </c>
      <c r="D95" s="137" t="s">
        <v>277</v>
      </c>
      <c r="E95" s="137" t="s">
        <v>371</v>
      </c>
      <c r="F95" s="137" t="s">
        <v>279</v>
      </c>
      <c r="G95" s="133" t="s">
        <v>280</v>
      </c>
      <c r="H95" s="133">
        <v>1</v>
      </c>
      <c r="I95" s="138"/>
      <c r="J95" s="139"/>
      <c r="K95" s="140">
        <f t="shared" si="2"/>
        <v>0</v>
      </c>
      <c r="L95" s="156">
        <f t="shared" si="3"/>
        <v>0</v>
      </c>
    </row>
    <row r="96" spans="1:12" ht="51" x14ac:dyDescent="0.2">
      <c r="A96" s="132">
        <v>34</v>
      </c>
      <c r="B96" s="133" t="s">
        <v>165</v>
      </c>
      <c r="C96" s="137" t="s">
        <v>276</v>
      </c>
      <c r="D96" s="137" t="s">
        <v>281</v>
      </c>
      <c r="E96" s="137" t="s">
        <v>282</v>
      </c>
      <c r="F96" s="137" t="s">
        <v>279</v>
      </c>
      <c r="G96" s="133" t="s">
        <v>283</v>
      </c>
      <c r="H96" s="133">
        <v>2</v>
      </c>
      <c r="I96" s="138"/>
      <c r="J96" s="139"/>
      <c r="K96" s="140">
        <f t="shared" si="2"/>
        <v>0</v>
      </c>
      <c r="L96" s="156">
        <f t="shared" si="3"/>
        <v>0</v>
      </c>
    </row>
    <row r="97" spans="1:12" ht="51" x14ac:dyDescent="0.2">
      <c r="A97" s="132">
        <v>35</v>
      </c>
      <c r="B97" s="133" t="s">
        <v>165</v>
      </c>
      <c r="C97" s="137" t="s">
        <v>276</v>
      </c>
      <c r="D97" s="137" t="s">
        <v>284</v>
      </c>
      <c r="E97" s="137" t="s">
        <v>285</v>
      </c>
      <c r="F97" s="137" t="s">
        <v>279</v>
      </c>
      <c r="G97" s="137" t="s">
        <v>286</v>
      </c>
      <c r="H97" s="133">
        <v>1</v>
      </c>
      <c r="I97" s="138"/>
      <c r="J97" s="139"/>
      <c r="K97" s="140">
        <f t="shared" si="2"/>
        <v>0</v>
      </c>
      <c r="L97" s="156">
        <f t="shared" si="3"/>
        <v>0</v>
      </c>
    </row>
    <row r="98" spans="1:12" ht="76.5" x14ac:dyDescent="0.2">
      <c r="A98" s="132">
        <v>36</v>
      </c>
      <c r="B98" s="133" t="s">
        <v>165</v>
      </c>
      <c r="C98" s="133" t="s">
        <v>372</v>
      </c>
      <c r="D98" s="137" t="s">
        <v>373</v>
      </c>
      <c r="E98" s="137" t="s">
        <v>374</v>
      </c>
      <c r="F98" s="133" t="s">
        <v>274</v>
      </c>
      <c r="G98" s="133" t="s">
        <v>375</v>
      </c>
      <c r="H98" s="133">
        <v>1</v>
      </c>
      <c r="I98" s="138"/>
      <c r="J98" s="139"/>
      <c r="K98" s="140">
        <f t="shared" si="2"/>
        <v>0</v>
      </c>
      <c r="L98" s="156">
        <f t="shared" si="3"/>
        <v>0</v>
      </c>
    </row>
    <row r="99" spans="1:12" ht="76.5" x14ac:dyDescent="0.2">
      <c r="A99" s="132">
        <v>37</v>
      </c>
      <c r="B99" s="133" t="s">
        <v>165</v>
      </c>
      <c r="C99" s="137" t="s">
        <v>276</v>
      </c>
      <c r="D99" s="137" t="s">
        <v>376</v>
      </c>
      <c r="E99" s="137" t="s">
        <v>377</v>
      </c>
      <c r="F99" s="137" t="s">
        <v>378</v>
      </c>
      <c r="G99" s="133" t="s">
        <v>379</v>
      </c>
      <c r="H99" s="133">
        <v>1</v>
      </c>
      <c r="I99" s="138"/>
      <c r="J99" s="139"/>
      <c r="K99" s="140">
        <f t="shared" si="2"/>
        <v>0</v>
      </c>
      <c r="L99" s="156">
        <f t="shared" si="3"/>
        <v>0</v>
      </c>
    </row>
    <row r="100" spans="1:12" ht="76.5" x14ac:dyDescent="0.2">
      <c r="A100" s="132">
        <v>38</v>
      </c>
      <c r="B100" s="133" t="s">
        <v>165</v>
      </c>
      <c r="C100" s="137" t="s">
        <v>276</v>
      </c>
      <c r="D100" s="137" t="s">
        <v>380</v>
      </c>
      <c r="E100" s="137" t="s">
        <v>381</v>
      </c>
      <c r="F100" s="137" t="s">
        <v>378</v>
      </c>
      <c r="G100" s="137" t="s">
        <v>382</v>
      </c>
      <c r="H100" s="133">
        <v>1</v>
      </c>
      <c r="I100" s="138"/>
      <c r="J100" s="139"/>
      <c r="K100" s="140">
        <f t="shared" si="2"/>
        <v>0</v>
      </c>
      <c r="L100" s="156">
        <f t="shared" si="3"/>
        <v>0</v>
      </c>
    </row>
    <row r="101" spans="1:12" x14ac:dyDescent="0.2">
      <c r="A101" s="132"/>
      <c r="B101" s="133"/>
      <c r="C101" s="137"/>
      <c r="D101" s="134"/>
      <c r="E101" s="134" t="s">
        <v>306</v>
      </c>
      <c r="F101" s="134"/>
      <c r="G101" s="134"/>
      <c r="H101" s="132"/>
      <c r="I101" s="134"/>
      <c r="J101" s="142"/>
      <c r="K101" s="134"/>
      <c r="L101" s="143">
        <f>SUM(L63:L100)</f>
        <v>0</v>
      </c>
    </row>
    <row r="102" spans="1:12" x14ac:dyDescent="0.2">
      <c r="J102" s="147" t="s">
        <v>551</v>
      </c>
      <c r="K102" s="148"/>
      <c r="L102" s="149"/>
    </row>
    <row r="103" spans="1:12" x14ac:dyDescent="0.2">
      <c r="J103" s="151"/>
      <c r="K103" s="152"/>
      <c r="L103" s="153"/>
    </row>
    <row r="105" spans="1:12" ht="18.75" x14ac:dyDescent="0.2">
      <c r="A105" s="155" t="s">
        <v>541</v>
      </c>
    </row>
    <row r="106" spans="1:12" x14ac:dyDescent="0.2">
      <c r="A106" s="132" t="s">
        <v>154</v>
      </c>
      <c r="B106" s="133" t="s">
        <v>155</v>
      </c>
      <c r="C106" s="133" t="s">
        <v>156</v>
      </c>
      <c r="D106" s="134" t="s">
        <v>157</v>
      </c>
      <c r="E106" s="134" t="s">
        <v>158</v>
      </c>
      <c r="F106" s="134" t="s">
        <v>159</v>
      </c>
      <c r="G106" s="134" t="s">
        <v>160</v>
      </c>
      <c r="H106" s="132" t="s">
        <v>57</v>
      </c>
      <c r="I106" s="135" t="s">
        <v>161</v>
      </c>
      <c r="J106" s="136" t="s">
        <v>162</v>
      </c>
      <c r="K106" s="134" t="s">
        <v>163</v>
      </c>
      <c r="L106" s="134" t="s">
        <v>164</v>
      </c>
    </row>
    <row r="107" spans="1:12" ht="51" x14ac:dyDescent="0.2">
      <c r="A107" s="132">
        <v>1</v>
      </c>
      <c r="B107" s="133" t="s">
        <v>165</v>
      </c>
      <c r="C107" s="133" t="s">
        <v>166</v>
      </c>
      <c r="D107" s="158" t="s">
        <v>307</v>
      </c>
      <c r="E107" s="158" t="s">
        <v>383</v>
      </c>
      <c r="F107" s="159" t="s">
        <v>169</v>
      </c>
      <c r="G107" s="158" t="s">
        <v>309</v>
      </c>
      <c r="H107" s="132">
        <v>2</v>
      </c>
      <c r="I107" s="138"/>
      <c r="J107" s="139"/>
      <c r="K107" s="140">
        <f>SUM(I107-(I107*J107))</f>
        <v>0</v>
      </c>
      <c r="L107" s="140">
        <f>K107*H107</f>
        <v>0</v>
      </c>
    </row>
    <row r="108" spans="1:12" ht="63.75" x14ac:dyDescent="0.2">
      <c r="A108" s="132">
        <v>2</v>
      </c>
      <c r="B108" s="133" t="s">
        <v>165</v>
      </c>
      <c r="C108" s="133" t="s">
        <v>166</v>
      </c>
      <c r="D108" s="158" t="s">
        <v>310</v>
      </c>
      <c r="E108" s="158" t="s">
        <v>311</v>
      </c>
      <c r="F108" s="158" t="s">
        <v>312</v>
      </c>
      <c r="G108" s="158" t="s">
        <v>384</v>
      </c>
      <c r="H108" s="132">
        <v>1</v>
      </c>
      <c r="I108" s="138"/>
      <c r="J108" s="139"/>
      <c r="K108" s="140">
        <f t="shared" ref="K108:K159" si="4">SUM(I108-(I108*J108))</f>
        <v>0</v>
      </c>
      <c r="L108" s="140">
        <f t="shared" ref="L108:L159" si="5">K108*H108</f>
        <v>0</v>
      </c>
    </row>
    <row r="109" spans="1:12" ht="25.5" x14ac:dyDescent="0.2">
      <c r="A109" s="132">
        <v>3</v>
      </c>
      <c r="B109" s="133" t="s">
        <v>165</v>
      </c>
      <c r="C109" s="133" t="s">
        <v>166</v>
      </c>
      <c r="D109" s="159" t="s">
        <v>319</v>
      </c>
      <c r="E109" s="159" t="s">
        <v>320</v>
      </c>
      <c r="F109" s="158" t="s">
        <v>177</v>
      </c>
      <c r="G109" s="159"/>
      <c r="H109" s="132">
        <v>7</v>
      </c>
      <c r="I109" s="138"/>
      <c r="J109" s="139"/>
      <c r="K109" s="140">
        <f t="shared" si="4"/>
        <v>0</v>
      </c>
      <c r="L109" s="140">
        <f t="shared" si="5"/>
        <v>0</v>
      </c>
    </row>
    <row r="110" spans="1:12" ht="51" x14ac:dyDescent="0.2">
      <c r="A110" s="132">
        <v>4</v>
      </c>
      <c r="B110" s="133" t="s">
        <v>165</v>
      </c>
      <c r="C110" s="133" t="s">
        <v>166</v>
      </c>
      <c r="D110" s="158" t="s">
        <v>322</v>
      </c>
      <c r="E110" s="158" t="s">
        <v>323</v>
      </c>
      <c r="F110" s="158" t="s">
        <v>177</v>
      </c>
      <c r="G110" s="159"/>
      <c r="H110" s="132">
        <v>2</v>
      </c>
      <c r="I110" s="138"/>
      <c r="J110" s="139"/>
      <c r="K110" s="140">
        <f t="shared" si="4"/>
        <v>0</v>
      </c>
      <c r="L110" s="140">
        <f t="shared" si="5"/>
        <v>0</v>
      </c>
    </row>
    <row r="111" spans="1:12" ht="51" x14ac:dyDescent="0.2">
      <c r="A111" s="132">
        <v>5</v>
      </c>
      <c r="B111" s="133" t="s">
        <v>165</v>
      </c>
      <c r="C111" s="133" t="s">
        <v>166</v>
      </c>
      <c r="D111" s="158" t="s">
        <v>324</v>
      </c>
      <c r="E111" s="158" t="s">
        <v>325</v>
      </c>
      <c r="F111" s="159" t="s">
        <v>169</v>
      </c>
      <c r="G111" s="158" t="s">
        <v>326</v>
      </c>
      <c r="H111" s="132">
        <v>4</v>
      </c>
      <c r="I111" s="138"/>
      <c r="J111" s="139"/>
      <c r="K111" s="140">
        <f t="shared" si="4"/>
        <v>0</v>
      </c>
      <c r="L111" s="140">
        <f t="shared" si="5"/>
        <v>0</v>
      </c>
    </row>
    <row r="112" spans="1:12" ht="63.75" x14ac:dyDescent="0.2">
      <c r="A112" s="132">
        <v>6</v>
      </c>
      <c r="B112" s="133" t="s">
        <v>165</v>
      </c>
      <c r="C112" s="133" t="s">
        <v>166</v>
      </c>
      <c r="D112" s="137" t="s">
        <v>327</v>
      </c>
      <c r="E112" s="137" t="s">
        <v>328</v>
      </c>
      <c r="F112" s="137" t="s">
        <v>312</v>
      </c>
      <c r="G112" s="137" t="s">
        <v>313</v>
      </c>
      <c r="H112" s="132">
        <v>2</v>
      </c>
      <c r="I112" s="138"/>
      <c r="J112" s="139"/>
      <c r="K112" s="140">
        <f t="shared" si="4"/>
        <v>0</v>
      </c>
      <c r="L112" s="140">
        <f t="shared" si="5"/>
        <v>0</v>
      </c>
    </row>
    <row r="113" spans="1:12" ht="63.75" x14ac:dyDescent="0.2">
      <c r="A113" s="132">
        <v>7</v>
      </c>
      <c r="B113" s="133" t="s">
        <v>165</v>
      </c>
      <c r="C113" s="133" t="s">
        <v>166</v>
      </c>
      <c r="D113" s="137" t="s">
        <v>329</v>
      </c>
      <c r="E113" s="137" t="s">
        <v>330</v>
      </c>
      <c r="F113" s="137" t="s">
        <v>312</v>
      </c>
      <c r="G113" s="133" t="s">
        <v>193</v>
      </c>
      <c r="H113" s="132">
        <v>11</v>
      </c>
      <c r="I113" s="138"/>
      <c r="J113" s="139"/>
      <c r="K113" s="140">
        <f t="shared" si="4"/>
        <v>0</v>
      </c>
      <c r="L113" s="140">
        <f t="shared" si="5"/>
        <v>0</v>
      </c>
    </row>
    <row r="114" spans="1:12" ht="63.75" x14ac:dyDescent="0.2">
      <c r="A114" s="132">
        <v>8</v>
      </c>
      <c r="B114" s="133" t="s">
        <v>165</v>
      </c>
      <c r="C114" s="133" t="s">
        <v>166</v>
      </c>
      <c r="D114" s="137" t="s">
        <v>331</v>
      </c>
      <c r="E114" s="137" t="s">
        <v>332</v>
      </c>
      <c r="F114" s="137" t="s">
        <v>312</v>
      </c>
      <c r="G114" s="133" t="s">
        <v>196</v>
      </c>
      <c r="H114" s="132">
        <v>4</v>
      </c>
      <c r="I114" s="138"/>
      <c r="J114" s="139"/>
      <c r="K114" s="140">
        <f t="shared" si="4"/>
        <v>0</v>
      </c>
      <c r="L114" s="140">
        <f t="shared" si="5"/>
        <v>0</v>
      </c>
    </row>
    <row r="115" spans="1:12" ht="25.5" x14ac:dyDescent="0.2">
      <c r="A115" s="132">
        <v>9</v>
      </c>
      <c r="B115" s="133" t="s">
        <v>165</v>
      </c>
      <c r="C115" s="133" t="s">
        <v>166</v>
      </c>
      <c r="D115" s="133" t="s">
        <v>333</v>
      </c>
      <c r="E115" s="133" t="s">
        <v>334</v>
      </c>
      <c r="F115" s="158" t="s">
        <v>177</v>
      </c>
      <c r="G115" s="159"/>
      <c r="H115" s="132">
        <v>13</v>
      </c>
      <c r="I115" s="138"/>
      <c r="J115" s="139"/>
      <c r="K115" s="140">
        <f t="shared" si="4"/>
        <v>0</v>
      </c>
      <c r="L115" s="140">
        <f t="shared" si="5"/>
        <v>0</v>
      </c>
    </row>
    <row r="116" spans="1:12" ht="51" x14ac:dyDescent="0.2">
      <c r="A116" s="132">
        <v>10</v>
      </c>
      <c r="B116" s="133" t="s">
        <v>165</v>
      </c>
      <c r="C116" s="133" t="s">
        <v>166</v>
      </c>
      <c r="D116" s="137" t="s">
        <v>335</v>
      </c>
      <c r="E116" s="137" t="s">
        <v>336</v>
      </c>
      <c r="F116" s="158" t="s">
        <v>177</v>
      </c>
      <c r="G116" s="159"/>
      <c r="H116" s="132">
        <v>4</v>
      </c>
      <c r="I116" s="138"/>
      <c r="J116" s="139"/>
      <c r="K116" s="140">
        <f t="shared" si="4"/>
        <v>0</v>
      </c>
      <c r="L116" s="140">
        <f t="shared" si="5"/>
        <v>0</v>
      </c>
    </row>
    <row r="117" spans="1:12" ht="63.75" x14ac:dyDescent="0.2">
      <c r="A117" s="132">
        <v>11</v>
      </c>
      <c r="B117" s="133" t="s">
        <v>165</v>
      </c>
      <c r="C117" s="133" t="s">
        <v>166</v>
      </c>
      <c r="D117" s="137" t="s">
        <v>337</v>
      </c>
      <c r="E117" s="137" t="s">
        <v>338</v>
      </c>
      <c r="F117" s="137" t="s">
        <v>312</v>
      </c>
      <c r="G117" s="133" t="s">
        <v>174</v>
      </c>
      <c r="H117" s="132">
        <v>1</v>
      </c>
      <c r="I117" s="138"/>
      <c r="J117" s="139"/>
      <c r="K117" s="140">
        <f t="shared" si="4"/>
        <v>0</v>
      </c>
      <c r="L117" s="140">
        <f t="shared" si="5"/>
        <v>0</v>
      </c>
    </row>
    <row r="118" spans="1:12" ht="63.75" x14ac:dyDescent="0.2">
      <c r="A118" s="132">
        <v>12</v>
      </c>
      <c r="B118" s="133" t="s">
        <v>165</v>
      </c>
      <c r="C118" s="133" t="s">
        <v>166</v>
      </c>
      <c r="D118" s="137" t="s">
        <v>339</v>
      </c>
      <c r="E118" s="137" t="s">
        <v>340</v>
      </c>
      <c r="F118" s="137" t="s">
        <v>312</v>
      </c>
      <c r="G118" s="133" t="s">
        <v>193</v>
      </c>
      <c r="H118" s="132">
        <v>5</v>
      </c>
      <c r="I118" s="138"/>
      <c r="J118" s="139"/>
      <c r="K118" s="140">
        <f t="shared" si="4"/>
        <v>0</v>
      </c>
      <c r="L118" s="140">
        <f t="shared" si="5"/>
        <v>0</v>
      </c>
    </row>
    <row r="119" spans="1:12" ht="63.75" x14ac:dyDescent="0.2">
      <c r="A119" s="132">
        <v>13</v>
      </c>
      <c r="B119" s="133" t="s">
        <v>165</v>
      </c>
      <c r="C119" s="133" t="s">
        <v>166</v>
      </c>
      <c r="D119" s="137" t="s">
        <v>341</v>
      </c>
      <c r="E119" s="137" t="s">
        <v>342</v>
      </c>
      <c r="F119" s="137" t="s">
        <v>312</v>
      </c>
      <c r="G119" s="133" t="s">
        <v>196</v>
      </c>
      <c r="H119" s="132">
        <v>2</v>
      </c>
      <c r="I119" s="138"/>
      <c r="J119" s="139"/>
      <c r="K119" s="140">
        <f t="shared" si="4"/>
        <v>0</v>
      </c>
      <c r="L119" s="140">
        <f t="shared" si="5"/>
        <v>0</v>
      </c>
    </row>
    <row r="120" spans="1:12" ht="63.75" x14ac:dyDescent="0.2">
      <c r="A120" s="132">
        <v>14</v>
      </c>
      <c r="B120" s="133" t="s">
        <v>165</v>
      </c>
      <c r="C120" s="133" t="s">
        <v>166</v>
      </c>
      <c r="D120" s="137" t="s">
        <v>343</v>
      </c>
      <c r="E120" s="137" t="s">
        <v>344</v>
      </c>
      <c r="F120" s="137" t="s">
        <v>312</v>
      </c>
      <c r="G120" s="137" t="s">
        <v>345</v>
      </c>
      <c r="H120" s="132">
        <v>1</v>
      </c>
      <c r="I120" s="138"/>
      <c r="J120" s="139"/>
      <c r="K120" s="140">
        <f t="shared" si="4"/>
        <v>0</v>
      </c>
      <c r="L120" s="140">
        <f t="shared" si="5"/>
        <v>0</v>
      </c>
    </row>
    <row r="121" spans="1:12" ht="51" x14ac:dyDescent="0.2">
      <c r="A121" s="132">
        <v>15</v>
      </c>
      <c r="B121" s="133" t="s">
        <v>165</v>
      </c>
      <c r="C121" s="133" t="s">
        <v>166</v>
      </c>
      <c r="D121" s="137" t="s">
        <v>385</v>
      </c>
      <c r="E121" s="137" t="s">
        <v>386</v>
      </c>
      <c r="F121" s="133" t="s">
        <v>169</v>
      </c>
      <c r="G121" s="137" t="s">
        <v>387</v>
      </c>
      <c r="H121" s="132">
        <v>1</v>
      </c>
      <c r="I121" s="138"/>
      <c r="J121" s="139"/>
      <c r="K121" s="140">
        <f t="shared" si="4"/>
        <v>0</v>
      </c>
      <c r="L121" s="140">
        <f t="shared" si="5"/>
        <v>0</v>
      </c>
    </row>
    <row r="122" spans="1:12" ht="63.75" x14ac:dyDescent="0.2">
      <c r="A122" s="132">
        <v>16</v>
      </c>
      <c r="B122" s="133" t="s">
        <v>165</v>
      </c>
      <c r="C122" s="133" t="s">
        <v>166</v>
      </c>
      <c r="D122" s="137" t="s">
        <v>188</v>
      </c>
      <c r="E122" s="137" t="s">
        <v>388</v>
      </c>
      <c r="F122" s="137" t="s">
        <v>312</v>
      </c>
      <c r="G122" s="133" t="s">
        <v>174</v>
      </c>
      <c r="H122" s="132">
        <v>1</v>
      </c>
      <c r="I122" s="138"/>
      <c r="J122" s="139"/>
      <c r="K122" s="140">
        <f t="shared" si="4"/>
        <v>0</v>
      </c>
      <c r="L122" s="140">
        <f t="shared" si="5"/>
        <v>0</v>
      </c>
    </row>
    <row r="123" spans="1:12" ht="63.75" x14ac:dyDescent="0.2">
      <c r="A123" s="132">
        <v>17</v>
      </c>
      <c r="B123" s="133" t="s">
        <v>165</v>
      </c>
      <c r="C123" s="133" t="s">
        <v>166</v>
      </c>
      <c r="D123" s="137" t="s">
        <v>190</v>
      </c>
      <c r="E123" s="137" t="s">
        <v>389</v>
      </c>
      <c r="F123" s="137" t="s">
        <v>318</v>
      </c>
      <c r="G123" s="133" t="s">
        <v>193</v>
      </c>
      <c r="H123" s="132">
        <v>2</v>
      </c>
      <c r="I123" s="138"/>
      <c r="J123" s="139"/>
      <c r="K123" s="140">
        <f t="shared" si="4"/>
        <v>0</v>
      </c>
      <c r="L123" s="140">
        <f t="shared" si="5"/>
        <v>0</v>
      </c>
    </row>
    <row r="124" spans="1:12" ht="63.75" x14ac:dyDescent="0.2">
      <c r="A124" s="132">
        <v>18</v>
      </c>
      <c r="B124" s="133" t="s">
        <v>165</v>
      </c>
      <c r="C124" s="133" t="s">
        <v>166</v>
      </c>
      <c r="D124" s="137" t="s">
        <v>194</v>
      </c>
      <c r="E124" s="137" t="s">
        <v>390</v>
      </c>
      <c r="F124" s="137" t="s">
        <v>318</v>
      </c>
      <c r="G124" s="133" t="s">
        <v>196</v>
      </c>
      <c r="H124" s="132">
        <v>1</v>
      </c>
      <c r="I124" s="138"/>
      <c r="J124" s="139"/>
      <c r="K124" s="140">
        <f t="shared" si="4"/>
        <v>0</v>
      </c>
      <c r="L124" s="140">
        <f t="shared" si="5"/>
        <v>0</v>
      </c>
    </row>
    <row r="125" spans="1:12" ht="63.75" x14ac:dyDescent="0.2">
      <c r="A125" s="132">
        <v>19</v>
      </c>
      <c r="B125" s="133" t="s">
        <v>165</v>
      </c>
      <c r="C125" s="133" t="s">
        <v>166</v>
      </c>
      <c r="D125" s="137" t="s">
        <v>391</v>
      </c>
      <c r="E125" s="137" t="s">
        <v>392</v>
      </c>
      <c r="F125" s="137" t="s">
        <v>312</v>
      </c>
      <c r="G125" s="137" t="s">
        <v>345</v>
      </c>
      <c r="H125" s="132">
        <v>1</v>
      </c>
      <c r="I125" s="138"/>
      <c r="J125" s="139"/>
      <c r="K125" s="140">
        <f t="shared" si="4"/>
        <v>0</v>
      </c>
      <c r="L125" s="140">
        <f t="shared" si="5"/>
        <v>0</v>
      </c>
    </row>
    <row r="126" spans="1:12" ht="25.5" x14ac:dyDescent="0.2">
      <c r="A126" s="132">
        <v>20</v>
      </c>
      <c r="B126" s="133" t="s">
        <v>165</v>
      </c>
      <c r="C126" s="133" t="s">
        <v>166</v>
      </c>
      <c r="D126" s="133" t="s">
        <v>197</v>
      </c>
      <c r="E126" s="137" t="s">
        <v>393</v>
      </c>
      <c r="F126" s="158" t="s">
        <v>177</v>
      </c>
      <c r="G126" s="159"/>
      <c r="H126" s="132">
        <v>4</v>
      </c>
      <c r="I126" s="138"/>
      <c r="J126" s="139"/>
      <c r="K126" s="140">
        <f t="shared" si="4"/>
        <v>0</v>
      </c>
      <c r="L126" s="140">
        <f t="shared" si="5"/>
        <v>0</v>
      </c>
    </row>
    <row r="127" spans="1:12" ht="51" x14ac:dyDescent="0.2">
      <c r="A127" s="132">
        <v>21</v>
      </c>
      <c r="B127" s="133" t="s">
        <v>165</v>
      </c>
      <c r="C127" s="133" t="s">
        <v>166</v>
      </c>
      <c r="D127" s="137" t="s">
        <v>199</v>
      </c>
      <c r="E127" s="137" t="s">
        <v>200</v>
      </c>
      <c r="F127" s="158" t="s">
        <v>177</v>
      </c>
      <c r="G127" s="159"/>
      <c r="H127" s="132">
        <v>1</v>
      </c>
      <c r="I127" s="138"/>
      <c r="J127" s="139"/>
      <c r="K127" s="140">
        <f t="shared" si="4"/>
        <v>0</v>
      </c>
      <c r="L127" s="140">
        <f t="shared" si="5"/>
        <v>0</v>
      </c>
    </row>
    <row r="128" spans="1:12" ht="51" x14ac:dyDescent="0.2">
      <c r="A128" s="132">
        <v>22</v>
      </c>
      <c r="B128" s="133" t="s">
        <v>165</v>
      </c>
      <c r="C128" s="133" t="s">
        <v>166</v>
      </c>
      <c r="D128" s="137" t="s">
        <v>394</v>
      </c>
      <c r="E128" s="137" t="s">
        <v>386</v>
      </c>
      <c r="F128" s="133" t="s">
        <v>169</v>
      </c>
      <c r="G128" s="137" t="s">
        <v>395</v>
      </c>
      <c r="H128" s="132">
        <v>2</v>
      </c>
      <c r="I128" s="138"/>
      <c r="J128" s="139"/>
      <c r="K128" s="140">
        <f t="shared" si="4"/>
        <v>0</v>
      </c>
      <c r="L128" s="140">
        <f t="shared" si="5"/>
        <v>0</v>
      </c>
    </row>
    <row r="129" spans="1:12" ht="63.75" x14ac:dyDescent="0.2">
      <c r="A129" s="132">
        <v>23</v>
      </c>
      <c r="B129" s="133" t="s">
        <v>165</v>
      </c>
      <c r="C129" s="133" t="s">
        <v>166</v>
      </c>
      <c r="D129" s="137" t="s">
        <v>181</v>
      </c>
      <c r="E129" s="137" t="s">
        <v>396</v>
      </c>
      <c r="F129" s="137" t="s">
        <v>312</v>
      </c>
      <c r="G129" s="133" t="s">
        <v>174</v>
      </c>
      <c r="H129" s="132">
        <v>1</v>
      </c>
      <c r="I129" s="138"/>
      <c r="J129" s="139"/>
      <c r="K129" s="140">
        <f t="shared" si="4"/>
        <v>0</v>
      </c>
      <c r="L129" s="140">
        <f t="shared" si="5"/>
        <v>0</v>
      </c>
    </row>
    <row r="130" spans="1:12" ht="63.75" x14ac:dyDescent="0.2">
      <c r="A130" s="132">
        <v>24</v>
      </c>
      <c r="B130" s="133" t="s">
        <v>165</v>
      </c>
      <c r="C130" s="133" t="s">
        <v>166</v>
      </c>
      <c r="D130" s="137" t="s">
        <v>204</v>
      </c>
      <c r="E130" s="137" t="s">
        <v>397</v>
      </c>
      <c r="F130" s="137" t="s">
        <v>312</v>
      </c>
      <c r="G130" s="133" t="s">
        <v>193</v>
      </c>
      <c r="H130" s="132">
        <v>6</v>
      </c>
      <c r="I130" s="138"/>
      <c r="J130" s="139"/>
      <c r="K130" s="140">
        <f t="shared" si="4"/>
        <v>0</v>
      </c>
      <c r="L130" s="140">
        <f t="shared" si="5"/>
        <v>0</v>
      </c>
    </row>
    <row r="131" spans="1:12" ht="63.75" x14ac:dyDescent="0.2">
      <c r="A131" s="132">
        <v>25</v>
      </c>
      <c r="B131" s="133" t="s">
        <v>165</v>
      </c>
      <c r="C131" s="133" t="s">
        <v>166</v>
      </c>
      <c r="D131" s="137" t="s">
        <v>206</v>
      </c>
      <c r="E131" s="137" t="s">
        <v>398</v>
      </c>
      <c r="F131" s="137" t="s">
        <v>312</v>
      </c>
      <c r="G131" s="133" t="s">
        <v>196</v>
      </c>
      <c r="H131" s="132">
        <v>2</v>
      </c>
      <c r="I131" s="138"/>
      <c r="J131" s="139"/>
      <c r="K131" s="140">
        <f t="shared" si="4"/>
        <v>0</v>
      </c>
      <c r="L131" s="140">
        <f t="shared" si="5"/>
        <v>0</v>
      </c>
    </row>
    <row r="132" spans="1:12" ht="63.75" x14ac:dyDescent="0.2">
      <c r="A132" s="132">
        <v>26</v>
      </c>
      <c r="B132" s="133" t="s">
        <v>165</v>
      </c>
      <c r="C132" s="133" t="s">
        <v>166</v>
      </c>
      <c r="D132" s="137" t="s">
        <v>399</v>
      </c>
      <c r="E132" s="137" t="s">
        <v>400</v>
      </c>
      <c r="F132" s="137" t="s">
        <v>312</v>
      </c>
      <c r="G132" s="137" t="s">
        <v>345</v>
      </c>
      <c r="H132" s="132">
        <v>1</v>
      </c>
      <c r="I132" s="138"/>
      <c r="J132" s="139"/>
      <c r="K132" s="140">
        <f t="shared" si="4"/>
        <v>0</v>
      </c>
      <c r="L132" s="140">
        <f t="shared" si="5"/>
        <v>0</v>
      </c>
    </row>
    <row r="133" spans="1:12" ht="25.5" x14ac:dyDescent="0.2">
      <c r="A133" s="132">
        <v>27</v>
      </c>
      <c r="B133" s="133" t="s">
        <v>165</v>
      </c>
      <c r="C133" s="133" t="s">
        <v>166</v>
      </c>
      <c r="D133" s="133" t="s">
        <v>208</v>
      </c>
      <c r="E133" s="137" t="s">
        <v>401</v>
      </c>
      <c r="F133" s="158" t="s">
        <v>177</v>
      </c>
      <c r="G133" s="159"/>
      <c r="H133" s="132">
        <v>9</v>
      </c>
      <c r="I133" s="138"/>
      <c r="J133" s="139"/>
      <c r="K133" s="140">
        <f t="shared" si="4"/>
        <v>0</v>
      </c>
      <c r="L133" s="140">
        <f t="shared" si="5"/>
        <v>0</v>
      </c>
    </row>
    <row r="134" spans="1:12" ht="51" x14ac:dyDescent="0.2">
      <c r="A134" s="132">
        <v>28</v>
      </c>
      <c r="B134" s="133" t="s">
        <v>165</v>
      </c>
      <c r="C134" s="133" t="s">
        <v>166</v>
      </c>
      <c r="D134" s="137" t="s">
        <v>183</v>
      </c>
      <c r="E134" s="137" t="s">
        <v>402</v>
      </c>
      <c r="F134" s="158" t="s">
        <v>177</v>
      </c>
      <c r="G134" s="159"/>
      <c r="H134" s="132">
        <v>2</v>
      </c>
      <c r="I134" s="138"/>
      <c r="J134" s="139"/>
      <c r="K134" s="140">
        <f t="shared" si="4"/>
        <v>0</v>
      </c>
      <c r="L134" s="140">
        <f t="shared" si="5"/>
        <v>0</v>
      </c>
    </row>
    <row r="135" spans="1:12" ht="63.75" x14ac:dyDescent="0.2">
      <c r="A135" s="132">
        <v>29</v>
      </c>
      <c r="B135" s="133" t="s">
        <v>165</v>
      </c>
      <c r="C135" s="133" t="s">
        <v>166</v>
      </c>
      <c r="D135" s="137" t="s">
        <v>346</v>
      </c>
      <c r="E135" s="137" t="s">
        <v>347</v>
      </c>
      <c r="F135" s="137" t="s">
        <v>312</v>
      </c>
      <c r="G135" s="133" t="s">
        <v>174</v>
      </c>
      <c r="H135" s="132">
        <v>1</v>
      </c>
      <c r="I135" s="138"/>
      <c r="J135" s="139"/>
      <c r="K135" s="140">
        <f t="shared" si="4"/>
        <v>0</v>
      </c>
      <c r="L135" s="140">
        <f t="shared" si="5"/>
        <v>0</v>
      </c>
    </row>
    <row r="136" spans="1:12" ht="63.75" x14ac:dyDescent="0.2">
      <c r="A136" s="132">
        <v>30</v>
      </c>
      <c r="B136" s="133" t="s">
        <v>165</v>
      </c>
      <c r="C136" s="133" t="s">
        <v>166</v>
      </c>
      <c r="D136" s="137" t="s">
        <v>348</v>
      </c>
      <c r="E136" s="137" t="s">
        <v>349</v>
      </c>
      <c r="F136" s="137" t="s">
        <v>312</v>
      </c>
      <c r="G136" s="137" t="s">
        <v>345</v>
      </c>
      <c r="H136" s="132">
        <v>1</v>
      </c>
      <c r="I136" s="138"/>
      <c r="J136" s="139"/>
      <c r="K136" s="140">
        <f t="shared" si="4"/>
        <v>0</v>
      </c>
      <c r="L136" s="140">
        <f t="shared" si="5"/>
        <v>0</v>
      </c>
    </row>
    <row r="137" spans="1:12" ht="63.75" x14ac:dyDescent="0.2">
      <c r="A137" s="132">
        <v>31</v>
      </c>
      <c r="B137" s="133" t="s">
        <v>165</v>
      </c>
      <c r="C137" s="133" t="s">
        <v>166</v>
      </c>
      <c r="D137" s="137" t="s">
        <v>210</v>
      </c>
      <c r="E137" s="137" t="s">
        <v>403</v>
      </c>
      <c r="F137" s="137" t="s">
        <v>312</v>
      </c>
      <c r="G137" s="137" t="s">
        <v>404</v>
      </c>
      <c r="H137" s="132">
        <v>1</v>
      </c>
      <c r="I137" s="138"/>
      <c r="J137" s="139"/>
      <c r="K137" s="140">
        <f t="shared" si="4"/>
        <v>0</v>
      </c>
      <c r="L137" s="140">
        <f t="shared" si="5"/>
        <v>0</v>
      </c>
    </row>
    <row r="138" spans="1:12" ht="51" x14ac:dyDescent="0.2">
      <c r="A138" s="132">
        <v>32</v>
      </c>
      <c r="B138" s="133" t="s">
        <v>165</v>
      </c>
      <c r="C138" s="133" t="s">
        <v>166</v>
      </c>
      <c r="D138" s="158" t="s">
        <v>405</v>
      </c>
      <c r="E138" s="158" t="s">
        <v>214</v>
      </c>
      <c r="F138" s="158" t="s">
        <v>177</v>
      </c>
      <c r="G138" s="158" t="s">
        <v>215</v>
      </c>
      <c r="H138" s="132">
        <v>1</v>
      </c>
      <c r="I138" s="138"/>
      <c r="J138" s="139"/>
      <c r="K138" s="140">
        <f t="shared" si="4"/>
        <v>0</v>
      </c>
      <c r="L138" s="140">
        <f t="shared" si="5"/>
        <v>0</v>
      </c>
    </row>
    <row r="139" spans="1:12" ht="76.5" x14ac:dyDescent="0.2">
      <c r="A139" s="132">
        <v>33</v>
      </c>
      <c r="B139" s="133" t="s">
        <v>165</v>
      </c>
      <c r="C139" s="133" t="s">
        <v>166</v>
      </c>
      <c r="D139" s="137" t="s">
        <v>354</v>
      </c>
      <c r="E139" s="137" t="s">
        <v>406</v>
      </c>
      <c r="F139" s="137" t="s">
        <v>312</v>
      </c>
      <c r="G139" s="137" t="s">
        <v>356</v>
      </c>
      <c r="H139" s="132">
        <v>1</v>
      </c>
      <c r="I139" s="138"/>
      <c r="J139" s="139"/>
      <c r="K139" s="140">
        <f t="shared" si="4"/>
        <v>0</v>
      </c>
      <c r="L139" s="140">
        <f t="shared" si="5"/>
        <v>0</v>
      </c>
    </row>
    <row r="140" spans="1:12" ht="25.5" x14ac:dyDescent="0.2">
      <c r="A140" s="132">
        <v>34</v>
      </c>
      <c r="B140" s="133" t="s">
        <v>165</v>
      </c>
      <c r="C140" s="133" t="s">
        <v>166</v>
      </c>
      <c r="D140" s="137" t="s">
        <v>225</v>
      </c>
      <c r="E140" s="137" t="s">
        <v>226</v>
      </c>
      <c r="F140" s="137" t="s">
        <v>227</v>
      </c>
      <c r="G140" s="137" t="s">
        <v>228</v>
      </c>
      <c r="H140" s="132">
        <v>1</v>
      </c>
      <c r="I140" s="138"/>
      <c r="J140" s="139"/>
      <c r="K140" s="140">
        <f t="shared" si="4"/>
        <v>0</v>
      </c>
      <c r="L140" s="140">
        <f t="shared" si="5"/>
        <v>0</v>
      </c>
    </row>
    <row r="141" spans="1:12" ht="38.25" x14ac:dyDescent="0.2">
      <c r="A141" s="132">
        <v>35</v>
      </c>
      <c r="B141" s="133" t="s">
        <v>165</v>
      </c>
      <c r="C141" s="133" t="s">
        <v>166</v>
      </c>
      <c r="D141" s="137" t="s">
        <v>359</v>
      </c>
      <c r="E141" s="137" t="s">
        <v>360</v>
      </c>
      <c r="F141" s="137" t="s">
        <v>358</v>
      </c>
      <c r="G141" s="137" t="s">
        <v>361</v>
      </c>
      <c r="H141" s="132">
        <v>2</v>
      </c>
      <c r="I141" s="138"/>
      <c r="J141" s="139"/>
      <c r="K141" s="140">
        <f t="shared" si="4"/>
        <v>0</v>
      </c>
      <c r="L141" s="140">
        <f t="shared" si="5"/>
        <v>0</v>
      </c>
    </row>
    <row r="142" spans="1:12" ht="38.25" x14ac:dyDescent="0.2">
      <c r="A142" s="132">
        <v>36</v>
      </c>
      <c r="B142" s="133" t="s">
        <v>165</v>
      </c>
      <c r="C142" s="133" t="s">
        <v>166</v>
      </c>
      <c r="D142" s="137" t="s">
        <v>235</v>
      </c>
      <c r="E142" s="137" t="s">
        <v>236</v>
      </c>
      <c r="F142" s="137" t="s">
        <v>227</v>
      </c>
      <c r="G142" s="133" t="s">
        <v>237</v>
      </c>
      <c r="H142" s="132">
        <v>1</v>
      </c>
      <c r="I142" s="138"/>
      <c r="J142" s="139"/>
      <c r="K142" s="140">
        <f t="shared" si="4"/>
        <v>0</v>
      </c>
      <c r="L142" s="140">
        <f t="shared" si="5"/>
        <v>0</v>
      </c>
    </row>
    <row r="143" spans="1:12" ht="38.25" x14ac:dyDescent="0.2">
      <c r="A143" s="132">
        <v>37</v>
      </c>
      <c r="B143" s="133" t="s">
        <v>165</v>
      </c>
      <c r="C143" s="133" t="s">
        <v>166</v>
      </c>
      <c r="D143" s="137" t="s">
        <v>238</v>
      </c>
      <c r="E143" s="137" t="s">
        <v>239</v>
      </c>
      <c r="F143" s="137" t="s">
        <v>227</v>
      </c>
      <c r="G143" s="133">
        <v>1</v>
      </c>
      <c r="H143" s="132">
        <v>1</v>
      </c>
      <c r="I143" s="138"/>
      <c r="J143" s="139"/>
      <c r="K143" s="140">
        <f t="shared" si="4"/>
        <v>0</v>
      </c>
      <c r="L143" s="140">
        <f t="shared" si="5"/>
        <v>0</v>
      </c>
    </row>
    <row r="144" spans="1:12" ht="38.25" x14ac:dyDescent="0.2">
      <c r="A144" s="132">
        <v>38</v>
      </c>
      <c r="B144" s="133" t="s">
        <v>165</v>
      </c>
      <c r="C144" s="133" t="s">
        <v>166</v>
      </c>
      <c r="D144" s="137" t="s">
        <v>240</v>
      </c>
      <c r="E144" s="137" t="s">
        <v>241</v>
      </c>
      <c r="F144" s="137" t="s">
        <v>227</v>
      </c>
      <c r="G144" s="133">
        <v>2</v>
      </c>
      <c r="H144" s="132">
        <v>1</v>
      </c>
      <c r="I144" s="138"/>
      <c r="J144" s="139"/>
      <c r="K144" s="140">
        <f t="shared" si="4"/>
        <v>0</v>
      </c>
      <c r="L144" s="140">
        <f t="shared" si="5"/>
        <v>0</v>
      </c>
    </row>
    <row r="145" spans="1:12" ht="38.25" x14ac:dyDescent="0.2">
      <c r="A145" s="132">
        <v>39</v>
      </c>
      <c r="B145" s="133" t="s">
        <v>165</v>
      </c>
      <c r="C145" s="133" t="s">
        <v>166</v>
      </c>
      <c r="D145" s="137" t="s">
        <v>242</v>
      </c>
      <c r="E145" s="137" t="s">
        <v>243</v>
      </c>
      <c r="F145" s="137" t="s">
        <v>227</v>
      </c>
      <c r="G145" s="133">
        <v>4</v>
      </c>
      <c r="H145" s="132">
        <v>1</v>
      </c>
      <c r="I145" s="138"/>
      <c r="J145" s="139"/>
      <c r="K145" s="140">
        <f t="shared" si="4"/>
        <v>0</v>
      </c>
      <c r="L145" s="140">
        <f t="shared" si="5"/>
        <v>0</v>
      </c>
    </row>
    <row r="146" spans="1:12" ht="38.25" x14ac:dyDescent="0.2">
      <c r="A146" s="132">
        <v>40</v>
      </c>
      <c r="B146" s="133" t="s">
        <v>165</v>
      </c>
      <c r="C146" s="133" t="s">
        <v>166</v>
      </c>
      <c r="D146" s="137" t="s">
        <v>244</v>
      </c>
      <c r="E146" s="137" t="s">
        <v>245</v>
      </c>
      <c r="F146" s="137" t="s">
        <v>227</v>
      </c>
      <c r="G146" s="133" t="s">
        <v>246</v>
      </c>
      <c r="H146" s="132">
        <v>1</v>
      </c>
      <c r="I146" s="138"/>
      <c r="J146" s="139"/>
      <c r="K146" s="140">
        <f t="shared" si="4"/>
        <v>0</v>
      </c>
      <c r="L146" s="140">
        <f t="shared" si="5"/>
        <v>0</v>
      </c>
    </row>
    <row r="147" spans="1:12" ht="51" x14ac:dyDescent="0.2">
      <c r="A147" s="132">
        <v>41</v>
      </c>
      <c r="B147" s="133" t="s">
        <v>165</v>
      </c>
      <c r="C147" s="133" t="s">
        <v>166</v>
      </c>
      <c r="D147" s="137" t="s">
        <v>247</v>
      </c>
      <c r="E147" s="137" t="s">
        <v>248</v>
      </c>
      <c r="F147" s="137" t="s">
        <v>177</v>
      </c>
      <c r="G147" s="133" t="s">
        <v>249</v>
      </c>
      <c r="H147" s="132">
        <v>1</v>
      </c>
      <c r="I147" s="138"/>
      <c r="J147" s="139"/>
      <c r="K147" s="140">
        <f t="shared" si="4"/>
        <v>0</v>
      </c>
      <c r="L147" s="140">
        <f t="shared" si="5"/>
        <v>0</v>
      </c>
    </row>
    <row r="148" spans="1:12" ht="51" x14ac:dyDescent="0.2">
      <c r="A148" s="132">
        <v>42</v>
      </c>
      <c r="B148" s="133" t="s">
        <v>165</v>
      </c>
      <c r="C148" s="133" t="s">
        <v>166</v>
      </c>
      <c r="D148" s="137" t="s">
        <v>362</v>
      </c>
      <c r="E148" s="137" t="s">
        <v>251</v>
      </c>
      <c r="F148" s="137" t="s">
        <v>177</v>
      </c>
      <c r="G148" s="133" t="s">
        <v>250</v>
      </c>
      <c r="H148" s="132">
        <v>1</v>
      </c>
      <c r="I148" s="138"/>
      <c r="J148" s="139"/>
      <c r="K148" s="140">
        <f t="shared" si="4"/>
        <v>0</v>
      </c>
      <c r="L148" s="140">
        <f t="shared" si="5"/>
        <v>0</v>
      </c>
    </row>
    <row r="149" spans="1:12" ht="51" x14ac:dyDescent="0.2">
      <c r="A149" s="132">
        <v>43</v>
      </c>
      <c r="B149" s="133" t="s">
        <v>165</v>
      </c>
      <c r="C149" s="133" t="s">
        <v>166</v>
      </c>
      <c r="D149" s="137" t="s">
        <v>364</v>
      </c>
      <c r="E149" s="137" t="s">
        <v>365</v>
      </c>
      <c r="F149" s="137" t="s">
        <v>366</v>
      </c>
      <c r="G149" s="133" t="s">
        <v>367</v>
      </c>
      <c r="H149" s="132">
        <v>2</v>
      </c>
      <c r="I149" s="138"/>
      <c r="J149" s="139"/>
      <c r="K149" s="140">
        <f t="shared" si="4"/>
        <v>0</v>
      </c>
      <c r="L149" s="140">
        <f t="shared" si="5"/>
        <v>0</v>
      </c>
    </row>
    <row r="150" spans="1:12" ht="51" x14ac:dyDescent="0.2">
      <c r="A150" s="132">
        <v>44</v>
      </c>
      <c r="B150" s="133" t="s">
        <v>165</v>
      </c>
      <c r="C150" s="133" t="s">
        <v>166</v>
      </c>
      <c r="D150" s="137" t="s">
        <v>407</v>
      </c>
      <c r="E150" s="137" t="s">
        <v>408</v>
      </c>
      <c r="F150" s="137" t="s">
        <v>263</v>
      </c>
      <c r="G150" s="133" t="s">
        <v>370</v>
      </c>
      <c r="H150" s="132">
        <v>3</v>
      </c>
      <c r="I150" s="138"/>
      <c r="J150" s="139"/>
      <c r="K150" s="140">
        <f t="shared" si="4"/>
        <v>0</v>
      </c>
      <c r="L150" s="140">
        <f t="shared" si="5"/>
        <v>0</v>
      </c>
    </row>
    <row r="151" spans="1:12" ht="51" x14ac:dyDescent="0.2">
      <c r="A151" s="132">
        <v>45</v>
      </c>
      <c r="B151" s="133" t="s">
        <v>165</v>
      </c>
      <c r="C151" s="133" t="s">
        <v>276</v>
      </c>
      <c r="D151" s="137" t="s">
        <v>277</v>
      </c>
      <c r="E151" s="137" t="s">
        <v>278</v>
      </c>
      <c r="F151" s="137" t="s">
        <v>279</v>
      </c>
      <c r="G151" s="133" t="s">
        <v>280</v>
      </c>
      <c r="H151" s="132">
        <v>1</v>
      </c>
      <c r="I151" s="138"/>
      <c r="J151" s="139"/>
      <c r="K151" s="140">
        <f t="shared" si="4"/>
        <v>0</v>
      </c>
      <c r="L151" s="140">
        <f t="shared" si="5"/>
        <v>0</v>
      </c>
    </row>
    <row r="152" spans="1:12" ht="51" x14ac:dyDescent="0.2">
      <c r="A152" s="132">
        <v>46</v>
      </c>
      <c r="B152" s="133" t="s">
        <v>165</v>
      </c>
      <c r="C152" s="133" t="s">
        <v>276</v>
      </c>
      <c r="D152" s="137" t="s">
        <v>281</v>
      </c>
      <c r="E152" s="137" t="s">
        <v>282</v>
      </c>
      <c r="F152" s="137" t="s">
        <v>279</v>
      </c>
      <c r="G152" s="133" t="s">
        <v>283</v>
      </c>
      <c r="H152" s="132">
        <v>3</v>
      </c>
      <c r="I152" s="138"/>
      <c r="J152" s="139"/>
      <c r="K152" s="140">
        <f t="shared" si="4"/>
        <v>0</v>
      </c>
      <c r="L152" s="140">
        <f t="shared" si="5"/>
        <v>0</v>
      </c>
    </row>
    <row r="153" spans="1:12" ht="51" x14ac:dyDescent="0.2">
      <c r="A153" s="132">
        <v>47</v>
      </c>
      <c r="B153" s="133" t="s">
        <v>165</v>
      </c>
      <c r="C153" s="133" t="s">
        <v>276</v>
      </c>
      <c r="D153" s="137" t="s">
        <v>284</v>
      </c>
      <c r="E153" s="137" t="s">
        <v>285</v>
      </c>
      <c r="F153" s="137" t="s">
        <v>279</v>
      </c>
      <c r="G153" s="133" t="s">
        <v>286</v>
      </c>
      <c r="H153" s="132">
        <v>4</v>
      </c>
      <c r="I153" s="138"/>
      <c r="J153" s="139"/>
      <c r="K153" s="140">
        <f t="shared" si="4"/>
        <v>0</v>
      </c>
      <c r="L153" s="140">
        <f t="shared" si="5"/>
        <v>0</v>
      </c>
    </row>
    <row r="154" spans="1:12" ht="76.5" x14ac:dyDescent="0.2">
      <c r="A154" s="132">
        <v>48</v>
      </c>
      <c r="B154" s="133" t="s">
        <v>165</v>
      </c>
      <c r="C154" s="133" t="s">
        <v>372</v>
      </c>
      <c r="D154" s="158" t="s">
        <v>409</v>
      </c>
      <c r="E154" s="158" t="s">
        <v>410</v>
      </c>
      <c r="F154" s="158" t="s">
        <v>411</v>
      </c>
      <c r="G154" s="159" t="s">
        <v>412</v>
      </c>
      <c r="H154" s="132">
        <v>1</v>
      </c>
      <c r="I154" s="138"/>
      <c r="J154" s="139"/>
      <c r="K154" s="140">
        <f t="shared" si="4"/>
        <v>0</v>
      </c>
      <c r="L154" s="140">
        <f t="shared" si="5"/>
        <v>0</v>
      </c>
    </row>
    <row r="155" spans="1:12" ht="76.5" x14ac:dyDescent="0.2">
      <c r="A155" s="132">
        <v>49</v>
      </c>
      <c r="B155" s="133" t="s">
        <v>165</v>
      </c>
      <c r="C155" s="133" t="s">
        <v>372</v>
      </c>
      <c r="D155" s="137" t="s">
        <v>413</v>
      </c>
      <c r="E155" s="137" t="s">
        <v>414</v>
      </c>
      <c r="F155" s="133" t="s">
        <v>274</v>
      </c>
      <c r="G155" s="133" t="s">
        <v>415</v>
      </c>
      <c r="H155" s="132">
        <v>1</v>
      </c>
      <c r="I155" s="138"/>
      <c r="J155" s="139"/>
      <c r="K155" s="140">
        <f t="shared" si="4"/>
        <v>0</v>
      </c>
      <c r="L155" s="140">
        <f t="shared" si="5"/>
        <v>0</v>
      </c>
    </row>
    <row r="156" spans="1:12" ht="76.5" x14ac:dyDescent="0.2">
      <c r="A156" s="132">
        <v>50</v>
      </c>
      <c r="B156" s="133" t="s">
        <v>165</v>
      </c>
      <c r="C156" s="133" t="s">
        <v>276</v>
      </c>
      <c r="D156" s="137" t="s">
        <v>416</v>
      </c>
      <c r="E156" s="137" t="s">
        <v>417</v>
      </c>
      <c r="F156" s="137" t="s">
        <v>295</v>
      </c>
      <c r="G156" s="133" t="s">
        <v>418</v>
      </c>
      <c r="H156" s="132">
        <v>1</v>
      </c>
      <c r="I156" s="138"/>
      <c r="J156" s="139"/>
      <c r="K156" s="140">
        <f t="shared" si="4"/>
        <v>0</v>
      </c>
      <c r="L156" s="140">
        <f t="shared" si="5"/>
        <v>0</v>
      </c>
    </row>
    <row r="157" spans="1:12" ht="76.5" x14ac:dyDescent="0.2">
      <c r="A157" s="132">
        <v>51</v>
      </c>
      <c r="B157" s="133" t="s">
        <v>165</v>
      </c>
      <c r="C157" s="133" t="s">
        <v>276</v>
      </c>
      <c r="D157" s="137" t="s">
        <v>297</v>
      </c>
      <c r="E157" s="137" t="s">
        <v>298</v>
      </c>
      <c r="F157" s="137" t="s">
        <v>295</v>
      </c>
      <c r="G157" s="133" t="s">
        <v>299</v>
      </c>
      <c r="H157" s="132">
        <v>1</v>
      </c>
      <c r="I157" s="138"/>
      <c r="J157" s="139"/>
      <c r="K157" s="140">
        <f t="shared" si="4"/>
        <v>0</v>
      </c>
      <c r="L157" s="140">
        <f t="shared" si="5"/>
        <v>0</v>
      </c>
    </row>
    <row r="158" spans="1:12" ht="76.5" x14ac:dyDescent="0.2">
      <c r="A158" s="132">
        <v>52</v>
      </c>
      <c r="B158" s="133" t="s">
        <v>165</v>
      </c>
      <c r="C158" s="133" t="s">
        <v>276</v>
      </c>
      <c r="D158" s="137" t="s">
        <v>376</v>
      </c>
      <c r="E158" s="137" t="s">
        <v>377</v>
      </c>
      <c r="F158" s="137" t="s">
        <v>378</v>
      </c>
      <c r="G158" s="133" t="s">
        <v>379</v>
      </c>
      <c r="H158" s="132">
        <v>1</v>
      </c>
      <c r="I158" s="138"/>
      <c r="J158" s="139"/>
      <c r="K158" s="140">
        <f t="shared" si="4"/>
        <v>0</v>
      </c>
      <c r="L158" s="140">
        <f t="shared" si="5"/>
        <v>0</v>
      </c>
    </row>
    <row r="159" spans="1:12" ht="76.5" x14ac:dyDescent="0.2">
      <c r="A159" s="132">
        <v>53</v>
      </c>
      <c r="B159" s="133" t="s">
        <v>165</v>
      </c>
      <c r="C159" s="133" t="s">
        <v>276</v>
      </c>
      <c r="D159" s="137" t="s">
        <v>419</v>
      </c>
      <c r="E159" s="137" t="s">
        <v>420</v>
      </c>
      <c r="F159" s="137" t="s">
        <v>295</v>
      </c>
      <c r="G159" s="137" t="s">
        <v>421</v>
      </c>
      <c r="H159" s="132">
        <v>1</v>
      </c>
      <c r="I159" s="138"/>
      <c r="J159" s="139"/>
      <c r="K159" s="140">
        <f t="shared" si="4"/>
        <v>0</v>
      </c>
      <c r="L159" s="140">
        <f t="shared" si="5"/>
        <v>0</v>
      </c>
    </row>
    <row r="160" spans="1:12" x14ac:dyDescent="0.2">
      <c r="A160" s="132"/>
      <c r="B160" s="133"/>
      <c r="C160" s="133"/>
      <c r="D160" s="134"/>
      <c r="E160" s="134" t="s">
        <v>306</v>
      </c>
      <c r="F160" s="134"/>
      <c r="G160" s="134"/>
      <c r="H160" s="132"/>
      <c r="I160" s="134"/>
      <c r="J160" s="142"/>
      <c r="K160" s="134"/>
      <c r="L160" s="143">
        <f>SUM(L107:L159)</f>
        <v>0</v>
      </c>
    </row>
    <row r="161" spans="1:12" ht="12.75" customHeight="1" x14ac:dyDescent="0.2">
      <c r="J161" s="147" t="s">
        <v>551</v>
      </c>
      <c r="K161" s="148"/>
      <c r="L161" s="149"/>
    </row>
    <row r="162" spans="1:12" ht="12.75" customHeight="1" x14ac:dyDescent="0.2">
      <c r="J162" s="151"/>
      <c r="K162" s="152"/>
      <c r="L162" s="153"/>
    </row>
    <row r="164" spans="1:12" ht="18.75" x14ac:dyDescent="0.2">
      <c r="A164" s="155" t="s">
        <v>542</v>
      </c>
    </row>
    <row r="165" spans="1:12" x14ac:dyDescent="0.2">
      <c r="A165" s="132" t="s">
        <v>154</v>
      </c>
      <c r="B165" s="133" t="s">
        <v>155</v>
      </c>
      <c r="C165" s="133" t="s">
        <v>156</v>
      </c>
      <c r="D165" s="134" t="s">
        <v>157</v>
      </c>
      <c r="E165" s="134" t="s">
        <v>158</v>
      </c>
      <c r="F165" s="134" t="s">
        <v>159</v>
      </c>
      <c r="G165" s="134" t="s">
        <v>160</v>
      </c>
      <c r="H165" s="132" t="s">
        <v>57</v>
      </c>
      <c r="I165" s="135" t="s">
        <v>161</v>
      </c>
      <c r="J165" s="136" t="s">
        <v>162</v>
      </c>
      <c r="K165" s="134" t="s">
        <v>163</v>
      </c>
      <c r="L165" s="134" t="s">
        <v>164</v>
      </c>
    </row>
    <row r="166" spans="1:12" ht="51" x14ac:dyDescent="0.2">
      <c r="A166" s="132">
        <v>1</v>
      </c>
      <c r="B166" s="133" t="s">
        <v>165</v>
      </c>
      <c r="C166" s="133" t="s">
        <v>166</v>
      </c>
      <c r="D166" s="137" t="s">
        <v>422</v>
      </c>
      <c r="E166" s="137" t="s">
        <v>423</v>
      </c>
      <c r="F166" s="137" t="s">
        <v>424</v>
      </c>
      <c r="G166" s="137" t="s">
        <v>425</v>
      </c>
      <c r="H166" s="132">
        <v>2</v>
      </c>
      <c r="I166" s="138"/>
      <c r="J166" s="139"/>
      <c r="K166" s="140">
        <f>SUM(I166-(I166*J166))</f>
        <v>0</v>
      </c>
      <c r="L166" s="140">
        <f>K166*H166</f>
        <v>0</v>
      </c>
    </row>
    <row r="167" spans="1:12" ht="51" x14ac:dyDescent="0.2">
      <c r="A167" s="132">
        <v>2</v>
      </c>
      <c r="B167" s="133" t="s">
        <v>165</v>
      </c>
      <c r="C167" s="133" t="s">
        <v>276</v>
      </c>
      <c r="D167" s="137" t="s">
        <v>426</v>
      </c>
      <c r="E167" s="137" t="s">
        <v>427</v>
      </c>
      <c r="F167" s="137" t="s">
        <v>279</v>
      </c>
      <c r="G167" s="133" t="s">
        <v>428</v>
      </c>
      <c r="H167" s="132">
        <v>3</v>
      </c>
      <c r="I167" s="138"/>
      <c r="J167" s="139"/>
      <c r="K167" s="140">
        <f t="shared" ref="K167:K177" si="6">SUM(I167-(I167*J167))</f>
        <v>0</v>
      </c>
      <c r="L167" s="140">
        <f t="shared" ref="L167:L177" si="7">K167*H167</f>
        <v>0</v>
      </c>
    </row>
    <row r="168" spans="1:12" ht="51" x14ac:dyDescent="0.2">
      <c r="A168" s="132">
        <v>3</v>
      </c>
      <c r="B168" s="133" t="s">
        <v>165</v>
      </c>
      <c r="C168" s="133" t="s">
        <v>276</v>
      </c>
      <c r="D168" s="137" t="s">
        <v>429</v>
      </c>
      <c r="E168" s="137" t="s">
        <v>430</v>
      </c>
      <c r="F168" s="137" t="s">
        <v>279</v>
      </c>
      <c r="G168" s="133" t="s">
        <v>431</v>
      </c>
      <c r="H168" s="132">
        <v>1</v>
      </c>
      <c r="I168" s="138"/>
      <c r="J168" s="139"/>
      <c r="K168" s="140">
        <f t="shared" si="6"/>
        <v>0</v>
      </c>
      <c r="L168" s="140">
        <f t="shared" si="7"/>
        <v>0</v>
      </c>
    </row>
    <row r="169" spans="1:12" ht="51" x14ac:dyDescent="0.2">
      <c r="A169" s="132">
        <v>4</v>
      </c>
      <c r="B169" s="133" t="s">
        <v>165</v>
      </c>
      <c r="C169" s="133" t="s">
        <v>276</v>
      </c>
      <c r="D169" s="137" t="s">
        <v>432</v>
      </c>
      <c r="E169" s="137" t="s">
        <v>433</v>
      </c>
      <c r="F169" s="137" t="s">
        <v>279</v>
      </c>
      <c r="G169" s="133" t="s">
        <v>434</v>
      </c>
      <c r="H169" s="132">
        <v>1</v>
      </c>
      <c r="I169" s="138"/>
      <c r="J169" s="139"/>
      <c r="K169" s="140">
        <f t="shared" si="6"/>
        <v>0</v>
      </c>
      <c r="L169" s="140">
        <f t="shared" si="7"/>
        <v>0</v>
      </c>
    </row>
    <row r="170" spans="1:12" ht="51" x14ac:dyDescent="0.2">
      <c r="A170" s="132">
        <v>5</v>
      </c>
      <c r="B170" s="133" t="s">
        <v>165</v>
      </c>
      <c r="C170" s="133" t="s">
        <v>276</v>
      </c>
      <c r="D170" s="137" t="s">
        <v>435</v>
      </c>
      <c r="E170" s="137" t="s">
        <v>436</v>
      </c>
      <c r="F170" s="137" t="s">
        <v>279</v>
      </c>
      <c r="G170" s="133" t="s">
        <v>437</v>
      </c>
      <c r="H170" s="132">
        <v>2</v>
      </c>
      <c r="I170" s="138"/>
      <c r="J170" s="139"/>
      <c r="K170" s="140">
        <f t="shared" si="6"/>
        <v>0</v>
      </c>
      <c r="L170" s="140">
        <f t="shared" si="7"/>
        <v>0</v>
      </c>
    </row>
    <row r="171" spans="1:12" ht="51" x14ac:dyDescent="0.2">
      <c r="A171" s="132">
        <v>6</v>
      </c>
      <c r="B171" s="133" t="s">
        <v>165</v>
      </c>
      <c r="C171" s="133" t="s">
        <v>276</v>
      </c>
      <c r="D171" s="137" t="s">
        <v>438</v>
      </c>
      <c r="E171" s="137" t="s">
        <v>439</v>
      </c>
      <c r="F171" s="137" t="s">
        <v>279</v>
      </c>
      <c r="G171" s="133" t="s">
        <v>440</v>
      </c>
      <c r="H171" s="132">
        <v>1</v>
      </c>
      <c r="I171" s="138"/>
      <c r="J171" s="139"/>
      <c r="K171" s="140">
        <f t="shared" si="6"/>
        <v>0</v>
      </c>
      <c r="L171" s="140">
        <f t="shared" si="7"/>
        <v>0</v>
      </c>
    </row>
    <row r="172" spans="1:12" ht="76.5" x14ac:dyDescent="0.2">
      <c r="A172" s="132">
        <v>7</v>
      </c>
      <c r="B172" s="133" t="s">
        <v>165</v>
      </c>
      <c r="C172" s="133" t="s">
        <v>372</v>
      </c>
      <c r="D172" s="158" t="s">
        <v>409</v>
      </c>
      <c r="E172" s="158" t="s">
        <v>410</v>
      </c>
      <c r="F172" s="158" t="s">
        <v>411</v>
      </c>
      <c r="G172" s="159" t="s">
        <v>412</v>
      </c>
      <c r="H172" s="132">
        <v>1</v>
      </c>
      <c r="I172" s="138"/>
      <c r="J172" s="139"/>
      <c r="K172" s="140">
        <f t="shared" si="6"/>
        <v>0</v>
      </c>
      <c r="L172" s="140">
        <f t="shared" si="7"/>
        <v>0</v>
      </c>
    </row>
    <row r="173" spans="1:12" ht="76.5" x14ac:dyDescent="0.2">
      <c r="A173" s="132">
        <v>8</v>
      </c>
      <c r="B173" s="133" t="s">
        <v>165</v>
      </c>
      <c r="C173" s="133" t="s">
        <v>372</v>
      </c>
      <c r="D173" s="137" t="s">
        <v>441</v>
      </c>
      <c r="E173" s="137" t="s">
        <v>442</v>
      </c>
      <c r="F173" s="137" t="s">
        <v>274</v>
      </c>
      <c r="G173" s="133" t="s">
        <v>443</v>
      </c>
      <c r="H173" s="132">
        <v>1</v>
      </c>
      <c r="I173" s="138"/>
      <c r="J173" s="139"/>
      <c r="K173" s="140">
        <f t="shared" si="6"/>
        <v>0</v>
      </c>
      <c r="L173" s="140">
        <f t="shared" si="7"/>
        <v>0</v>
      </c>
    </row>
    <row r="174" spans="1:12" ht="76.5" x14ac:dyDescent="0.2">
      <c r="A174" s="132">
        <v>9</v>
      </c>
      <c r="B174" s="133" t="s">
        <v>165</v>
      </c>
      <c r="C174" s="133" t="s">
        <v>372</v>
      </c>
      <c r="D174" s="137" t="s">
        <v>413</v>
      </c>
      <c r="E174" s="137" t="s">
        <v>444</v>
      </c>
      <c r="F174" s="137" t="s">
        <v>274</v>
      </c>
      <c r="G174" s="133" t="s">
        <v>415</v>
      </c>
      <c r="H174" s="132">
        <v>1</v>
      </c>
      <c r="I174" s="138"/>
      <c r="J174" s="139"/>
      <c r="K174" s="140">
        <f t="shared" si="6"/>
        <v>0</v>
      </c>
      <c r="L174" s="140">
        <f t="shared" si="7"/>
        <v>0</v>
      </c>
    </row>
    <row r="175" spans="1:12" ht="76.5" x14ac:dyDescent="0.2">
      <c r="A175" s="132">
        <v>10</v>
      </c>
      <c r="B175" s="133" t="s">
        <v>165</v>
      </c>
      <c r="C175" s="133" t="s">
        <v>276</v>
      </c>
      <c r="D175" s="137" t="s">
        <v>445</v>
      </c>
      <c r="E175" s="137" t="s">
        <v>446</v>
      </c>
      <c r="F175" s="137" t="s">
        <v>295</v>
      </c>
      <c r="G175" s="133" t="s">
        <v>447</v>
      </c>
      <c r="H175" s="132">
        <v>1</v>
      </c>
      <c r="I175" s="138"/>
      <c r="J175" s="139"/>
      <c r="K175" s="140">
        <f t="shared" si="6"/>
        <v>0</v>
      </c>
      <c r="L175" s="140">
        <f t="shared" si="7"/>
        <v>0</v>
      </c>
    </row>
    <row r="176" spans="1:12" ht="76.5" x14ac:dyDescent="0.2">
      <c r="A176" s="132">
        <v>11</v>
      </c>
      <c r="B176" s="133" t="s">
        <v>165</v>
      </c>
      <c r="C176" s="133" t="s">
        <v>276</v>
      </c>
      <c r="D176" s="137" t="s">
        <v>448</v>
      </c>
      <c r="E176" s="137" t="s">
        <v>449</v>
      </c>
      <c r="F176" s="137" t="s">
        <v>295</v>
      </c>
      <c r="G176" s="133" t="s">
        <v>450</v>
      </c>
      <c r="H176" s="132">
        <v>1</v>
      </c>
      <c r="I176" s="138"/>
      <c r="J176" s="139"/>
      <c r="K176" s="140">
        <f t="shared" si="6"/>
        <v>0</v>
      </c>
      <c r="L176" s="140">
        <f t="shared" si="7"/>
        <v>0</v>
      </c>
    </row>
    <row r="177" spans="1:12" ht="76.5" x14ac:dyDescent="0.2">
      <c r="A177" s="132">
        <v>12</v>
      </c>
      <c r="B177" s="133" t="s">
        <v>165</v>
      </c>
      <c r="C177" s="133" t="s">
        <v>276</v>
      </c>
      <c r="D177" s="137" t="s">
        <v>451</v>
      </c>
      <c r="E177" s="137" t="s">
        <v>452</v>
      </c>
      <c r="F177" s="137" t="s">
        <v>295</v>
      </c>
      <c r="G177" s="137" t="s">
        <v>453</v>
      </c>
      <c r="H177" s="132">
        <v>1</v>
      </c>
      <c r="I177" s="138"/>
      <c r="J177" s="139"/>
      <c r="K177" s="140">
        <f t="shared" si="6"/>
        <v>0</v>
      </c>
      <c r="L177" s="140">
        <f t="shared" si="7"/>
        <v>0</v>
      </c>
    </row>
    <row r="178" spans="1:12" x14ac:dyDescent="0.2">
      <c r="A178" s="132"/>
      <c r="B178" s="133"/>
      <c r="C178" s="133"/>
      <c r="D178" s="134"/>
      <c r="E178" s="134" t="s">
        <v>306</v>
      </c>
      <c r="F178" s="134"/>
      <c r="G178" s="134"/>
      <c r="H178" s="132"/>
      <c r="I178" s="134"/>
      <c r="J178" s="142"/>
      <c r="K178" s="134"/>
      <c r="L178" s="143">
        <f>SUM(L166:L177)</f>
        <v>0</v>
      </c>
    </row>
    <row r="179" spans="1:12" x14ac:dyDescent="0.2">
      <c r="J179" s="147" t="s">
        <v>549</v>
      </c>
      <c r="K179" s="148"/>
      <c r="L179" s="149"/>
    </row>
    <row r="180" spans="1:12" x14ac:dyDescent="0.2">
      <c r="J180" s="151"/>
      <c r="K180" s="152"/>
      <c r="L180" s="153"/>
    </row>
    <row r="182" spans="1:12" ht="18.75" x14ac:dyDescent="0.2">
      <c r="A182" s="155" t="s">
        <v>543</v>
      </c>
    </row>
    <row r="183" spans="1:12" x14ac:dyDescent="0.2">
      <c r="A183" s="132" t="s">
        <v>154</v>
      </c>
      <c r="B183" s="133" t="s">
        <v>155</v>
      </c>
      <c r="C183" s="133" t="s">
        <v>156</v>
      </c>
      <c r="D183" s="134" t="s">
        <v>157</v>
      </c>
      <c r="E183" s="134" t="s">
        <v>158</v>
      </c>
      <c r="F183" s="134" t="s">
        <v>159</v>
      </c>
      <c r="G183" s="134" t="s">
        <v>160</v>
      </c>
      <c r="H183" s="132" t="s">
        <v>57</v>
      </c>
      <c r="I183" s="135" t="s">
        <v>161</v>
      </c>
      <c r="J183" s="136" t="s">
        <v>162</v>
      </c>
      <c r="K183" s="134" t="s">
        <v>163</v>
      </c>
      <c r="L183" s="134" t="s">
        <v>164</v>
      </c>
    </row>
    <row r="184" spans="1:12" ht="51" x14ac:dyDescent="0.2">
      <c r="A184" s="132">
        <v>1</v>
      </c>
      <c r="B184" s="133" t="s">
        <v>165</v>
      </c>
      <c r="C184" s="133" t="s">
        <v>166</v>
      </c>
      <c r="D184" s="137" t="s">
        <v>454</v>
      </c>
      <c r="E184" s="137" t="s">
        <v>455</v>
      </c>
      <c r="F184" s="133" t="s">
        <v>169</v>
      </c>
      <c r="G184" s="137" t="s">
        <v>456</v>
      </c>
      <c r="H184" s="132">
        <v>1</v>
      </c>
      <c r="I184" s="138"/>
      <c r="J184" s="139"/>
      <c r="K184" s="140">
        <f>SUM(I184-(I184*J184))</f>
        <v>0</v>
      </c>
      <c r="L184" s="140">
        <f>K184*H184</f>
        <v>0</v>
      </c>
    </row>
    <row r="185" spans="1:12" ht="63.75" x14ac:dyDescent="0.2">
      <c r="A185" s="132">
        <v>2</v>
      </c>
      <c r="B185" s="133" t="s">
        <v>165</v>
      </c>
      <c r="C185" s="133" t="s">
        <v>166</v>
      </c>
      <c r="D185" s="137" t="s">
        <v>457</v>
      </c>
      <c r="E185" s="137" t="s">
        <v>458</v>
      </c>
      <c r="F185" s="133" t="s">
        <v>173</v>
      </c>
      <c r="G185" s="133" t="s">
        <v>459</v>
      </c>
      <c r="H185" s="132">
        <v>1</v>
      </c>
      <c r="I185" s="138"/>
      <c r="J185" s="139"/>
      <c r="K185" s="140">
        <f t="shared" ref="K185:K223" si="8">SUM(I185-(I185*J185))</f>
        <v>0</v>
      </c>
      <c r="L185" s="140">
        <f t="shared" ref="L185:L223" si="9">K185*H185</f>
        <v>0</v>
      </c>
    </row>
    <row r="186" spans="1:12" ht="63.75" x14ac:dyDescent="0.2">
      <c r="A186" s="132">
        <v>3</v>
      </c>
      <c r="B186" s="133" t="s">
        <v>165</v>
      </c>
      <c r="C186" s="133" t="s">
        <v>166</v>
      </c>
      <c r="D186" s="137" t="s">
        <v>339</v>
      </c>
      <c r="E186" s="137" t="s">
        <v>460</v>
      </c>
      <c r="F186" s="133" t="s">
        <v>173</v>
      </c>
      <c r="G186" s="133" t="s">
        <v>459</v>
      </c>
      <c r="H186" s="132">
        <v>2</v>
      </c>
      <c r="I186" s="138"/>
      <c r="J186" s="139"/>
      <c r="K186" s="140">
        <f t="shared" si="8"/>
        <v>0</v>
      </c>
      <c r="L186" s="140">
        <f t="shared" si="9"/>
        <v>0</v>
      </c>
    </row>
    <row r="187" spans="1:12" x14ac:dyDescent="0.2">
      <c r="A187" s="132">
        <v>4</v>
      </c>
      <c r="B187" s="133" t="s">
        <v>165</v>
      </c>
      <c r="C187" s="133" t="s">
        <v>166</v>
      </c>
      <c r="D187" s="133" t="s">
        <v>319</v>
      </c>
      <c r="E187" s="133" t="s">
        <v>320</v>
      </c>
      <c r="F187" s="133" t="s">
        <v>461</v>
      </c>
      <c r="G187" s="133"/>
      <c r="H187" s="132">
        <v>1</v>
      </c>
      <c r="I187" s="138"/>
      <c r="J187" s="139"/>
      <c r="K187" s="140">
        <f t="shared" si="8"/>
        <v>0</v>
      </c>
      <c r="L187" s="140">
        <f t="shared" si="9"/>
        <v>0</v>
      </c>
    </row>
    <row r="188" spans="1:12" ht="51" x14ac:dyDescent="0.2">
      <c r="A188" s="132">
        <v>5</v>
      </c>
      <c r="B188" s="133" t="s">
        <v>165</v>
      </c>
      <c r="C188" s="133" t="s">
        <v>166</v>
      </c>
      <c r="D188" s="137" t="s">
        <v>462</v>
      </c>
      <c r="E188" s="137" t="s">
        <v>455</v>
      </c>
      <c r="F188" s="133" t="s">
        <v>169</v>
      </c>
      <c r="G188" s="137" t="s">
        <v>221</v>
      </c>
      <c r="H188" s="132">
        <v>3</v>
      </c>
      <c r="I188" s="138"/>
      <c r="J188" s="139"/>
      <c r="K188" s="140">
        <f t="shared" si="8"/>
        <v>0</v>
      </c>
      <c r="L188" s="140">
        <f t="shared" si="9"/>
        <v>0</v>
      </c>
    </row>
    <row r="189" spans="1:12" ht="63.75" x14ac:dyDescent="0.2">
      <c r="A189" s="132">
        <v>6</v>
      </c>
      <c r="B189" s="133" t="s">
        <v>165</v>
      </c>
      <c r="C189" s="133" t="s">
        <v>166</v>
      </c>
      <c r="D189" s="137" t="s">
        <v>463</v>
      </c>
      <c r="E189" s="137" t="s">
        <v>464</v>
      </c>
      <c r="F189" s="133" t="s">
        <v>173</v>
      </c>
      <c r="G189" s="133" t="s">
        <v>459</v>
      </c>
      <c r="H189" s="132">
        <v>3</v>
      </c>
      <c r="I189" s="138"/>
      <c r="J189" s="139"/>
      <c r="K189" s="140">
        <f t="shared" si="8"/>
        <v>0</v>
      </c>
      <c r="L189" s="140">
        <f t="shared" si="9"/>
        <v>0</v>
      </c>
    </row>
    <row r="190" spans="1:12" ht="63.75" x14ac:dyDescent="0.2">
      <c r="A190" s="132">
        <v>7</v>
      </c>
      <c r="B190" s="133" t="s">
        <v>165</v>
      </c>
      <c r="C190" s="133" t="s">
        <v>166</v>
      </c>
      <c r="D190" s="137" t="s">
        <v>204</v>
      </c>
      <c r="E190" s="137" t="s">
        <v>205</v>
      </c>
      <c r="F190" s="133" t="s">
        <v>173</v>
      </c>
      <c r="G190" s="133" t="s">
        <v>459</v>
      </c>
      <c r="H190" s="132">
        <v>6</v>
      </c>
      <c r="I190" s="138"/>
      <c r="J190" s="139"/>
      <c r="K190" s="140">
        <f t="shared" si="8"/>
        <v>0</v>
      </c>
      <c r="L190" s="140">
        <f t="shared" si="9"/>
        <v>0</v>
      </c>
    </row>
    <row r="191" spans="1:12" x14ac:dyDescent="0.2">
      <c r="A191" s="132">
        <v>8</v>
      </c>
      <c r="B191" s="133" t="s">
        <v>165</v>
      </c>
      <c r="C191" s="133" t="s">
        <v>166</v>
      </c>
      <c r="D191" s="133" t="s">
        <v>208</v>
      </c>
      <c r="E191" s="133" t="s">
        <v>209</v>
      </c>
      <c r="F191" s="133" t="s">
        <v>461</v>
      </c>
      <c r="G191" s="133"/>
      <c r="H191" s="132">
        <v>3</v>
      </c>
      <c r="I191" s="138"/>
      <c r="J191" s="139"/>
      <c r="K191" s="140">
        <f t="shared" si="8"/>
        <v>0</v>
      </c>
      <c r="L191" s="140">
        <f t="shared" si="9"/>
        <v>0</v>
      </c>
    </row>
    <row r="192" spans="1:12" x14ac:dyDescent="0.2">
      <c r="A192" s="132">
        <v>9</v>
      </c>
      <c r="B192" s="133" t="s">
        <v>165</v>
      </c>
      <c r="C192" s="133" t="s">
        <v>166</v>
      </c>
      <c r="D192" s="133" t="s">
        <v>465</v>
      </c>
      <c r="E192" s="133" t="s">
        <v>466</v>
      </c>
      <c r="F192" s="133" t="s">
        <v>461</v>
      </c>
      <c r="G192" s="133" t="s">
        <v>467</v>
      </c>
      <c r="H192" s="132">
        <v>1</v>
      </c>
      <c r="I192" s="138"/>
      <c r="J192" s="139"/>
      <c r="K192" s="140">
        <f t="shared" si="8"/>
        <v>0</v>
      </c>
      <c r="L192" s="140">
        <f t="shared" si="9"/>
        <v>0</v>
      </c>
    </row>
    <row r="193" spans="1:12" x14ac:dyDescent="0.2">
      <c r="A193" s="132">
        <v>10</v>
      </c>
      <c r="B193" s="133" t="s">
        <v>165</v>
      </c>
      <c r="C193" s="133" t="s">
        <v>166</v>
      </c>
      <c r="D193" s="133" t="s">
        <v>468</v>
      </c>
      <c r="E193" s="133" t="s">
        <v>469</v>
      </c>
      <c r="F193" s="133" t="s">
        <v>461</v>
      </c>
      <c r="G193" s="133" t="s">
        <v>470</v>
      </c>
      <c r="H193" s="132">
        <v>3</v>
      </c>
      <c r="I193" s="138"/>
      <c r="J193" s="139"/>
      <c r="K193" s="140">
        <f t="shared" si="8"/>
        <v>0</v>
      </c>
      <c r="L193" s="140">
        <f t="shared" si="9"/>
        <v>0</v>
      </c>
    </row>
    <row r="194" spans="1:12" ht="38.25" x14ac:dyDescent="0.2">
      <c r="A194" s="132">
        <v>11</v>
      </c>
      <c r="B194" s="133" t="s">
        <v>165</v>
      </c>
      <c r="C194" s="133" t="s">
        <v>471</v>
      </c>
      <c r="D194" s="133" t="s">
        <v>472</v>
      </c>
      <c r="E194" s="133" t="s">
        <v>473</v>
      </c>
      <c r="F194" s="137" t="s">
        <v>474</v>
      </c>
      <c r="G194" s="133" t="s">
        <v>472</v>
      </c>
      <c r="H194" s="132">
        <v>2</v>
      </c>
      <c r="I194" s="138"/>
      <c r="J194" s="139"/>
      <c r="K194" s="140">
        <f t="shared" si="8"/>
        <v>0</v>
      </c>
      <c r="L194" s="140">
        <f t="shared" si="9"/>
        <v>0</v>
      </c>
    </row>
    <row r="195" spans="1:12" ht="63.75" x14ac:dyDescent="0.2">
      <c r="A195" s="132">
        <v>12</v>
      </c>
      <c r="B195" s="133" t="s">
        <v>165</v>
      </c>
      <c r="C195" s="133" t="s">
        <v>475</v>
      </c>
      <c r="D195" s="137" t="s">
        <v>476</v>
      </c>
      <c r="E195" s="137" t="s">
        <v>477</v>
      </c>
      <c r="F195" s="133" t="s">
        <v>461</v>
      </c>
      <c r="G195" s="137" t="s">
        <v>478</v>
      </c>
      <c r="H195" s="132">
        <v>2</v>
      </c>
      <c r="I195" s="138"/>
      <c r="J195" s="139"/>
      <c r="K195" s="140">
        <f t="shared" si="8"/>
        <v>0</v>
      </c>
      <c r="L195" s="140">
        <f t="shared" si="9"/>
        <v>0</v>
      </c>
    </row>
    <row r="196" spans="1:12" ht="38.25" x14ac:dyDescent="0.2">
      <c r="A196" s="132">
        <v>13</v>
      </c>
      <c r="B196" s="133" t="s">
        <v>165</v>
      </c>
      <c r="C196" s="133" t="s">
        <v>166</v>
      </c>
      <c r="D196" s="137" t="s">
        <v>479</v>
      </c>
      <c r="E196" s="137" t="s">
        <v>480</v>
      </c>
      <c r="F196" s="133" t="s">
        <v>481</v>
      </c>
      <c r="G196" s="133" t="s">
        <v>482</v>
      </c>
      <c r="H196" s="132">
        <v>2</v>
      </c>
      <c r="I196" s="138"/>
      <c r="J196" s="139"/>
      <c r="K196" s="140">
        <f t="shared" si="8"/>
        <v>0</v>
      </c>
      <c r="L196" s="140">
        <f t="shared" si="9"/>
        <v>0</v>
      </c>
    </row>
    <row r="197" spans="1:12" ht="38.25" x14ac:dyDescent="0.2">
      <c r="A197" s="132">
        <v>14</v>
      </c>
      <c r="B197" s="133" t="s">
        <v>165</v>
      </c>
      <c r="C197" s="133" t="s">
        <v>166</v>
      </c>
      <c r="D197" s="137" t="s">
        <v>232</v>
      </c>
      <c r="E197" s="137" t="s">
        <v>233</v>
      </c>
      <c r="F197" s="137" t="s">
        <v>424</v>
      </c>
      <c r="G197" s="133" t="s">
        <v>483</v>
      </c>
      <c r="H197" s="132">
        <v>2</v>
      </c>
      <c r="I197" s="138"/>
      <c r="J197" s="139"/>
      <c r="K197" s="140">
        <f t="shared" si="8"/>
        <v>0</v>
      </c>
      <c r="L197" s="140">
        <f t="shared" si="9"/>
        <v>0</v>
      </c>
    </row>
    <row r="198" spans="1:12" ht="38.25" x14ac:dyDescent="0.2">
      <c r="A198" s="132">
        <v>15</v>
      </c>
      <c r="B198" s="133" t="s">
        <v>165</v>
      </c>
      <c r="C198" s="133" t="s">
        <v>166</v>
      </c>
      <c r="D198" s="137" t="s">
        <v>238</v>
      </c>
      <c r="E198" s="137" t="s">
        <v>239</v>
      </c>
      <c r="F198" s="137" t="s">
        <v>424</v>
      </c>
      <c r="G198" s="133">
        <v>1</v>
      </c>
      <c r="H198" s="132">
        <v>1</v>
      </c>
      <c r="I198" s="138"/>
      <c r="J198" s="139"/>
      <c r="K198" s="140">
        <f t="shared" si="8"/>
        <v>0</v>
      </c>
      <c r="L198" s="140">
        <f t="shared" si="9"/>
        <v>0</v>
      </c>
    </row>
    <row r="199" spans="1:12" ht="38.25" x14ac:dyDescent="0.2">
      <c r="A199" s="132">
        <v>16</v>
      </c>
      <c r="B199" s="133" t="s">
        <v>165</v>
      </c>
      <c r="C199" s="133" t="s">
        <v>166</v>
      </c>
      <c r="D199" s="137" t="s">
        <v>240</v>
      </c>
      <c r="E199" s="137" t="s">
        <v>241</v>
      </c>
      <c r="F199" s="137" t="s">
        <v>424</v>
      </c>
      <c r="G199" s="133">
        <v>2</v>
      </c>
      <c r="H199" s="132">
        <v>1</v>
      </c>
      <c r="I199" s="138"/>
      <c r="J199" s="139"/>
      <c r="K199" s="140">
        <f t="shared" si="8"/>
        <v>0</v>
      </c>
      <c r="L199" s="140">
        <f t="shared" si="9"/>
        <v>0</v>
      </c>
    </row>
    <row r="200" spans="1:12" ht="38.25" x14ac:dyDescent="0.2">
      <c r="A200" s="132">
        <v>17</v>
      </c>
      <c r="B200" s="133" t="s">
        <v>165</v>
      </c>
      <c r="C200" s="133" t="s">
        <v>166</v>
      </c>
      <c r="D200" s="137" t="s">
        <v>242</v>
      </c>
      <c r="E200" s="137" t="s">
        <v>243</v>
      </c>
      <c r="F200" s="137" t="s">
        <v>424</v>
      </c>
      <c r="G200" s="133">
        <v>4</v>
      </c>
      <c r="H200" s="132">
        <v>1</v>
      </c>
      <c r="I200" s="138"/>
      <c r="J200" s="139"/>
      <c r="K200" s="140">
        <f t="shared" si="8"/>
        <v>0</v>
      </c>
      <c r="L200" s="140">
        <f t="shared" si="9"/>
        <v>0</v>
      </c>
    </row>
    <row r="201" spans="1:12" ht="38.25" x14ac:dyDescent="0.2">
      <c r="A201" s="132">
        <v>18</v>
      </c>
      <c r="B201" s="133" t="s">
        <v>165</v>
      </c>
      <c r="C201" s="133" t="s">
        <v>166</v>
      </c>
      <c r="D201" s="137" t="s">
        <v>244</v>
      </c>
      <c r="E201" s="137" t="s">
        <v>245</v>
      </c>
      <c r="F201" s="137" t="s">
        <v>424</v>
      </c>
      <c r="G201" s="133" t="s">
        <v>246</v>
      </c>
      <c r="H201" s="132">
        <v>1</v>
      </c>
      <c r="I201" s="138"/>
      <c r="J201" s="139"/>
      <c r="K201" s="140">
        <f t="shared" si="8"/>
        <v>0</v>
      </c>
      <c r="L201" s="140">
        <f t="shared" si="9"/>
        <v>0</v>
      </c>
    </row>
    <row r="202" spans="1:12" ht="51" x14ac:dyDescent="0.2">
      <c r="A202" s="132">
        <v>19</v>
      </c>
      <c r="B202" s="133" t="s">
        <v>165</v>
      </c>
      <c r="C202" s="133" t="s">
        <v>166</v>
      </c>
      <c r="D202" s="137" t="s">
        <v>484</v>
      </c>
      <c r="E202" s="137" t="s">
        <v>485</v>
      </c>
      <c r="F202" s="133" t="s">
        <v>461</v>
      </c>
      <c r="G202" s="133" t="s">
        <v>486</v>
      </c>
      <c r="H202" s="132">
        <v>1</v>
      </c>
      <c r="I202" s="138"/>
      <c r="J202" s="139"/>
      <c r="K202" s="140">
        <f t="shared" si="8"/>
        <v>0</v>
      </c>
      <c r="L202" s="140">
        <f t="shared" si="9"/>
        <v>0</v>
      </c>
    </row>
    <row r="203" spans="1:12" ht="51" x14ac:dyDescent="0.2">
      <c r="A203" s="132">
        <v>20</v>
      </c>
      <c r="B203" s="133" t="s">
        <v>165</v>
      </c>
      <c r="C203" s="133" t="s">
        <v>166</v>
      </c>
      <c r="D203" s="137" t="s">
        <v>487</v>
      </c>
      <c r="E203" s="137" t="s">
        <v>488</v>
      </c>
      <c r="F203" s="137" t="s">
        <v>489</v>
      </c>
      <c r="G203" s="133" t="s">
        <v>490</v>
      </c>
      <c r="H203" s="132">
        <v>1</v>
      </c>
      <c r="I203" s="138"/>
      <c r="J203" s="139"/>
      <c r="K203" s="140">
        <f t="shared" si="8"/>
        <v>0</v>
      </c>
      <c r="L203" s="140">
        <f t="shared" si="9"/>
        <v>0</v>
      </c>
    </row>
    <row r="204" spans="1:12" ht="51" x14ac:dyDescent="0.2">
      <c r="A204" s="132">
        <v>21</v>
      </c>
      <c r="B204" s="133" t="s">
        <v>165</v>
      </c>
      <c r="C204" s="133" t="s">
        <v>166</v>
      </c>
      <c r="D204" s="137" t="s">
        <v>491</v>
      </c>
      <c r="E204" s="137" t="s">
        <v>492</v>
      </c>
      <c r="F204" s="137" t="s">
        <v>489</v>
      </c>
      <c r="G204" s="133" t="s">
        <v>493</v>
      </c>
      <c r="H204" s="132">
        <v>1</v>
      </c>
      <c r="I204" s="138"/>
      <c r="J204" s="139"/>
      <c r="K204" s="140">
        <f t="shared" si="8"/>
        <v>0</v>
      </c>
      <c r="L204" s="140">
        <f t="shared" si="9"/>
        <v>0</v>
      </c>
    </row>
    <row r="205" spans="1:12" ht="51" x14ac:dyDescent="0.2">
      <c r="A205" s="132">
        <v>22</v>
      </c>
      <c r="B205" s="133" t="s">
        <v>165</v>
      </c>
      <c r="C205" s="133" t="s">
        <v>166</v>
      </c>
      <c r="D205" s="137" t="s">
        <v>494</v>
      </c>
      <c r="E205" s="137" t="s">
        <v>495</v>
      </c>
      <c r="F205" s="137" t="s">
        <v>489</v>
      </c>
      <c r="G205" s="133" t="s">
        <v>496</v>
      </c>
      <c r="H205" s="132">
        <v>1</v>
      </c>
      <c r="I205" s="138"/>
      <c r="J205" s="139"/>
      <c r="K205" s="140">
        <f t="shared" si="8"/>
        <v>0</v>
      </c>
      <c r="L205" s="140">
        <f t="shared" si="9"/>
        <v>0</v>
      </c>
    </row>
    <row r="206" spans="1:12" ht="51" x14ac:dyDescent="0.2">
      <c r="A206" s="132">
        <v>23</v>
      </c>
      <c r="B206" s="133" t="s">
        <v>165</v>
      </c>
      <c r="C206" s="133" t="s">
        <v>276</v>
      </c>
      <c r="D206" s="137" t="s">
        <v>426</v>
      </c>
      <c r="E206" s="137" t="s">
        <v>427</v>
      </c>
      <c r="F206" s="137" t="s">
        <v>474</v>
      </c>
      <c r="G206" s="133"/>
      <c r="H206" s="132">
        <v>2</v>
      </c>
      <c r="I206" s="138"/>
      <c r="J206" s="139"/>
      <c r="K206" s="140">
        <f t="shared" si="8"/>
        <v>0</v>
      </c>
      <c r="L206" s="140">
        <f t="shared" si="9"/>
        <v>0</v>
      </c>
    </row>
    <row r="207" spans="1:12" ht="51" x14ac:dyDescent="0.2">
      <c r="A207" s="132">
        <v>24</v>
      </c>
      <c r="B207" s="133" t="s">
        <v>165</v>
      </c>
      <c r="C207" s="133" t="s">
        <v>276</v>
      </c>
      <c r="D207" s="137" t="s">
        <v>497</v>
      </c>
      <c r="E207" s="137" t="s">
        <v>498</v>
      </c>
      <c r="F207" s="137" t="s">
        <v>474</v>
      </c>
      <c r="G207" s="133" t="s">
        <v>434</v>
      </c>
      <c r="H207" s="132">
        <v>1</v>
      </c>
      <c r="I207" s="138"/>
      <c r="J207" s="139"/>
      <c r="K207" s="140">
        <f t="shared" si="8"/>
        <v>0</v>
      </c>
      <c r="L207" s="140">
        <f t="shared" si="9"/>
        <v>0</v>
      </c>
    </row>
    <row r="208" spans="1:12" ht="51" x14ac:dyDescent="0.2">
      <c r="A208" s="132">
        <v>25</v>
      </c>
      <c r="B208" s="133" t="s">
        <v>165</v>
      </c>
      <c r="C208" s="133" t="s">
        <v>276</v>
      </c>
      <c r="D208" s="137" t="s">
        <v>499</v>
      </c>
      <c r="E208" s="137" t="s">
        <v>500</v>
      </c>
      <c r="F208" s="137" t="s">
        <v>474</v>
      </c>
      <c r="G208" s="133" t="s">
        <v>437</v>
      </c>
      <c r="H208" s="132">
        <v>1</v>
      </c>
      <c r="I208" s="138"/>
      <c r="J208" s="139"/>
      <c r="K208" s="140">
        <f t="shared" si="8"/>
        <v>0</v>
      </c>
      <c r="L208" s="140">
        <f t="shared" si="9"/>
        <v>0</v>
      </c>
    </row>
    <row r="209" spans="1:12" ht="51" x14ac:dyDescent="0.2">
      <c r="A209" s="132">
        <v>26</v>
      </c>
      <c r="B209" s="133" t="s">
        <v>165</v>
      </c>
      <c r="C209" s="133" t="s">
        <v>276</v>
      </c>
      <c r="D209" s="137" t="s">
        <v>277</v>
      </c>
      <c r="E209" s="137" t="s">
        <v>371</v>
      </c>
      <c r="F209" s="137" t="s">
        <v>474</v>
      </c>
      <c r="G209" s="133" t="s">
        <v>280</v>
      </c>
      <c r="H209" s="132">
        <v>1</v>
      </c>
      <c r="I209" s="138"/>
      <c r="J209" s="139"/>
      <c r="K209" s="140">
        <f t="shared" si="8"/>
        <v>0</v>
      </c>
      <c r="L209" s="140">
        <f t="shared" si="9"/>
        <v>0</v>
      </c>
    </row>
    <row r="210" spans="1:12" ht="51" x14ac:dyDescent="0.2">
      <c r="A210" s="132">
        <v>27</v>
      </c>
      <c r="B210" s="133" t="s">
        <v>165</v>
      </c>
      <c r="C210" s="133" t="s">
        <v>276</v>
      </c>
      <c r="D210" s="137" t="s">
        <v>281</v>
      </c>
      <c r="E210" s="137" t="s">
        <v>282</v>
      </c>
      <c r="F210" s="137" t="s">
        <v>474</v>
      </c>
      <c r="G210" s="133" t="s">
        <v>283</v>
      </c>
      <c r="H210" s="132">
        <v>1</v>
      </c>
      <c r="I210" s="138"/>
      <c r="J210" s="139"/>
      <c r="K210" s="140">
        <f t="shared" si="8"/>
        <v>0</v>
      </c>
      <c r="L210" s="140">
        <f t="shared" si="9"/>
        <v>0</v>
      </c>
    </row>
    <row r="211" spans="1:12" ht="51" x14ac:dyDescent="0.2">
      <c r="A211" s="132">
        <v>28</v>
      </c>
      <c r="B211" s="133" t="s">
        <v>165</v>
      </c>
      <c r="C211" s="133" t="s">
        <v>276</v>
      </c>
      <c r="D211" s="137" t="s">
        <v>284</v>
      </c>
      <c r="E211" s="137" t="s">
        <v>285</v>
      </c>
      <c r="F211" s="137" t="s">
        <v>474</v>
      </c>
      <c r="G211" s="133" t="s">
        <v>286</v>
      </c>
      <c r="H211" s="132">
        <v>1</v>
      </c>
      <c r="I211" s="138"/>
      <c r="J211" s="139"/>
      <c r="K211" s="140">
        <f t="shared" si="8"/>
        <v>0</v>
      </c>
      <c r="L211" s="140">
        <f t="shared" si="9"/>
        <v>0</v>
      </c>
    </row>
    <row r="212" spans="1:12" ht="63.75" x14ac:dyDescent="0.2">
      <c r="A212" s="132">
        <v>29</v>
      </c>
      <c r="B212" s="133" t="s">
        <v>165</v>
      </c>
      <c r="C212" s="133" t="s">
        <v>166</v>
      </c>
      <c r="D212" s="137" t="s">
        <v>501</v>
      </c>
      <c r="E212" s="137" t="s">
        <v>502</v>
      </c>
      <c r="F212" s="133" t="s">
        <v>169</v>
      </c>
      <c r="G212" s="137" t="s">
        <v>503</v>
      </c>
      <c r="H212" s="132">
        <v>1</v>
      </c>
      <c r="I212" s="138"/>
      <c r="J212" s="139"/>
      <c r="K212" s="140">
        <f t="shared" si="8"/>
        <v>0</v>
      </c>
      <c r="L212" s="140">
        <f t="shared" si="9"/>
        <v>0</v>
      </c>
    </row>
    <row r="213" spans="1:12" ht="63.75" x14ac:dyDescent="0.2">
      <c r="A213" s="132">
        <v>30</v>
      </c>
      <c r="B213" s="133" t="s">
        <v>165</v>
      </c>
      <c r="C213" s="133" t="s">
        <v>166</v>
      </c>
      <c r="D213" s="137" t="s">
        <v>504</v>
      </c>
      <c r="E213" s="137" t="s">
        <v>505</v>
      </c>
      <c r="F213" s="133" t="s">
        <v>169</v>
      </c>
      <c r="G213" s="137" t="s">
        <v>506</v>
      </c>
      <c r="H213" s="132">
        <v>1</v>
      </c>
      <c r="I213" s="138"/>
      <c r="J213" s="139"/>
      <c r="K213" s="140">
        <f t="shared" si="8"/>
        <v>0</v>
      </c>
      <c r="L213" s="140">
        <f t="shared" si="9"/>
        <v>0</v>
      </c>
    </row>
    <row r="214" spans="1:12" ht="63.75" x14ac:dyDescent="0.2">
      <c r="A214" s="132">
        <v>31</v>
      </c>
      <c r="B214" s="133" t="s">
        <v>165</v>
      </c>
      <c r="C214" s="133" t="s">
        <v>166</v>
      </c>
      <c r="D214" s="137" t="s">
        <v>507</v>
      </c>
      <c r="E214" s="137" t="s">
        <v>508</v>
      </c>
      <c r="F214" s="133" t="s">
        <v>169</v>
      </c>
      <c r="G214" s="137" t="s">
        <v>509</v>
      </c>
      <c r="H214" s="132">
        <v>1</v>
      </c>
      <c r="I214" s="138"/>
      <c r="J214" s="139"/>
      <c r="K214" s="140">
        <f t="shared" si="8"/>
        <v>0</v>
      </c>
      <c r="L214" s="140">
        <f t="shared" si="9"/>
        <v>0</v>
      </c>
    </row>
    <row r="215" spans="1:12" ht="63.75" x14ac:dyDescent="0.2">
      <c r="A215" s="132">
        <v>32</v>
      </c>
      <c r="B215" s="133" t="s">
        <v>165</v>
      </c>
      <c r="C215" s="133" t="s">
        <v>372</v>
      </c>
      <c r="D215" s="137" t="s">
        <v>510</v>
      </c>
      <c r="E215" s="137" t="s">
        <v>511</v>
      </c>
      <c r="F215" s="137" t="s">
        <v>411</v>
      </c>
      <c r="G215" s="133" t="s">
        <v>512</v>
      </c>
      <c r="H215" s="132">
        <v>1</v>
      </c>
      <c r="I215" s="138"/>
      <c r="J215" s="139"/>
      <c r="K215" s="140">
        <f t="shared" si="8"/>
        <v>0</v>
      </c>
      <c r="L215" s="140">
        <f t="shared" si="9"/>
        <v>0</v>
      </c>
    </row>
    <row r="216" spans="1:12" ht="76.5" x14ac:dyDescent="0.2">
      <c r="A216" s="132">
        <v>33</v>
      </c>
      <c r="B216" s="133" t="s">
        <v>165</v>
      </c>
      <c r="C216" s="133" t="s">
        <v>166</v>
      </c>
      <c r="D216" s="137" t="s">
        <v>513</v>
      </c>
      <c r="E216" s="137" t="s">
        <v>514</v>
      </c>
      <c r="F216" s="133" t="s">
        <v>274</v>
      </c>
      <c r="G216" s="133">
        <v>48</v>
      </c>
      <c r="H216" s="132">
        <v>2</v>
      </c>
      <c r="I216" s="138"/>
      <c r="J216" s="139"/>
      <c r="K216" s="140">
        <f t="shared" si="8"/>
        <v>0</v>
      </c>
      <c r="L216" s="140">
        <f t="shared" si="9"/>
        <v>0</v>
      </c>
    </row>
    <row r="217" spans="1:12" ht="76.5" x14ac:dyDescent="0.2">
      <c r="A217" s="132">
        <v>34</v>
      </c>
      <c r="B217" s="133" t="s">
        <v>165</v>
      </c>
      <c r="C217" s="133" t="s">
        <v>372</v>
      </c>
      <c r="D217" s="158" t="s">
        <v>515</v>
      </c>
      <c r="E217" s="158" t="s">
        <v>516</v>
      </c>
      <c r="F217" s="137" t="s">
        <v>411</v>
      </c>
      <c r="G217" s="133" t="s">
        <v>517</v>
      </c>
      <c r="H217" s="132">
        <v>2</v>
      </c>
      <c r="I217" s="138"/>
      <c r="J217" s="139"/>
      <c r="K217" s="140">
        <f t="shared" si="8"/>
        <v>0</v>
      </c>
      <c r="L217" s="140">
        <f t="shared" si="9"/>
        <v>0</v>
      </c>
    </row>
    <row r="218" spans="1:12" ht="76.5" x14ac:dyDescent="0.2">
      <c r="A218" s="132">
        <v>35</v>
      </c>
      <c r="B218" s="133" t="s">
        <v>165</v>
      </c>
      <c r="C218" s="133" t="s">
        <v>372</v>
      </c>
      <c r="D218" s="137" t="s">
        <v>518</v>
      </c>
      <c r="E218" s="137" t="s">
        <v>519</v>
      </c>
      <c r="F218" s="137" t="s">
        <v>411</v>
      </c>
      <c r="G218" s="133" t="s">
        <v>520</v>
      </c>
      <c r="H218" s="132">
        <v>1</v>
      </c>
      <c r="I218" s="138"/>
      <c r="J218" s="139"/>
      <c r="K218" s="140">
        <f t="shared" si="8"/>
        <v>0</v>
      </c>
      <c r="L218" s="140">
        <f t="shared" si="9"/>
        <v>0</v>
      </c>
    </row>
    <row r="219" spans="1:12" ht="76.5" x14ac:dyDescent="0.2">
      <c r="A219" s="132">
        <v>36</v>
      </c>
      <c r="B219" s="133" t="s">
        <v>165</v>
      </c>
      <c r="C219" s="133" t="s">
        <v>372</v>
      </c>
      <c r="D219" s="137" t="s">
        <v>521</v>
      </c>
      <c r="E219" s="137" t="s">
        <v>522</v>
      </c>
      <c r="F219" s="137" t="s">
        <v>411</v>
      </c>
      <c r="G219" s="133" t="s">
        <v>523</v>
      </c>
      <c r="H219" s="132">
        <v>1</v>
      </c>
      <c r="I219" s="138"/>
      <c r="J219" s="139"/>
      <c r="K219" s="140">
        <f t="shared" si="8"/>
        <v>0</v>
      </c>
      <c r="L219" s="140">
        <f t="shared" si="9"/>
        <v>0</v>
      </c>
    </row>
    <row r="220" spans="1:12" ht="76.5" x14ac:dyDescent="0.2">
      <c r="A220" s="132">
        <v>37</v>
      </c>
      <c r="B220" s="133" t="s">
        <v>165</v>
      </c>
      <c r="C220" s="133" t="s">
        <v>372</v>
      </c>
      <c r="D220" s="137" t="s">
        <v>524</v>
      </c>
      <c r="E220" s="137" t="s">
        <v>525</v>
      </c>
      <c r="F220" s="133" t="s">
        <v>274</v>
      </c>
      <c r="G220" s="137" t="s">
        <v>526</v>
      </c>
      <c r="H220" s="132">
        <v>1</v>
      </c>
      <c r="I220" s="138"/>
      <c r="J220" s="139"/>
      <c r="K220" s="140">
        <f t="shared" si="8"/>
        <v>0</v>
      </c>
      <c r="L220" s="140">
        <f t="shared" si="9"/>
        <v>0</v>
      </c>
    </row>
    <row r="221" spans="1:12" ht="76.5" x14ac:dyDescent="0.2">
      <c r="A221" s="132">
        <v>38</v>
      </c>
      <c r="B221" s="133" t="s">
        <v>165</v>
      </c>
      <c r="C221" s="133" t="s">
        <v>276</v>
      </c>
      <c r="D221" s="137" t="s">
        <v>416</v>
      </c>
      <c r="E221" s="137" t="s">
        <v>417</v>
      </c>
      <c r="F221" s="137" t="s">
        <v>527</v>
      </c>
      <c r="G221" s="133" t="s">
        <v>418</v>
      </c>
      <c r="H221" s="132">
        <v>1</v>
      </c>
      <c r="I221" s="138"/>
      <c r="J221" s="139"/>
      <c r="K221" s="140">
        <f t="shared" si="8"/>
        <v>0</v>
      </c>
      <c r="L221" s="140">
        <f t="shared" si="9"/>
        <v>0</v>
      </c>
    </row>
    <row r="222" spans="1:12" ht="76.5" x14ac:dyDescent="0.2">
      <c r="A222" s="132">
        <v>39</v>
      </c>
      <c r="B222" s="133" t="s">
        <v>165</v>
      </c>
      <c r="C222" s="133" t="s">
        <v>276</v>
      </c>
      <c r="D222" s="137" t="s">
        <v>528</v>
      </c>
      <c r="E222" s="137" t="s">
        <v>529</v>
      </c>
      <c r="F222" s="137" t="s">
        <v>527</v>
      </c>
      <c r="G222" s="133" t="s">
        <v>530</v>
      </c>
      <c r="H222" s="132">
        <v>1</v>
      </c>
      <c r="I222" s="138"/>
      <c r="J222" s="139"/>
      <c r="K222" s="140">
        <f t="shared" si="8"/>
        <v>0</v>
      </c>
      <c r="L222" s="140">
        <f t="shared" si="9"/>
        <v>0</v>
      </c>
    </row>
    <row r="223" spans="1:12" ht="76.5" x14ac:dyDescent="0.2">
      <c r="A223" s="132">
        <v>40</v>
      </c>
      <c r="B223" s="133" t="s">
        <v>165</v>
      </c>
      <c r="C223" s="133" t="s">
        <v>276</v>
      </c>
      <c r="D223" s="137" t="s">
        <v>531</v>
      </c>
      <c r="E223" s="137" t="s">
        <v>532</v>
      </c>
      <c r="F223" s="137" t="s">
        <v>527</v>
      </c>
      <c r="G223" s="137" t="s">
        <v>533</v>
      </c>
      <c r="H223" s="132">
        <v>1</v>
      </c>
      <c r="I223" s="138"/>
      <c r="J223" s="139"/>
      <c r="K223" s="140">
        <f t="shared" si="8"/>
        <v>0</v>
      </c>
      <c r="L223" s="140">
        <f t="shared" si="9"/>
        <v>0</v>
      </c>
    </row>
    <row r="224" spans="1:12" x14ac:dyDescent="0.2">
      <c r="A224" s="132"/>
      <c r="B224" s="133"/>
      <c r="C224" s="133"/>
      <c r="D224" s="134"/>
      <c r="E224" s="134"/>
      <c r="F224" s="134"/>
      <c r="G224" s="134"/>
      <c r="H224" s="132"/>
      <c r="I224" s="140"/>
      <c r="J224" s="160"/>
      <c r="K224" s="140"/>
      <c r="L224" s="143">
        <f>SUM(L184:L223)</f>
        <v>0</v>
      </c>
    </row>
    <row r="225" spans="1:12" x14ac:dyDescent="0.2">
      <c r="J225" s="147" t="s">
        <v>550</v>
      </c>
      <c r="K225" s="148"/>
      <c r="L225" s="149"/>
    </row>
    <row r="226" spans="1:12" x14ac:dyDescent="0.2">
      <c r="J226" s="151"/>
      <c r="K226" s="152"/>
      <c r="L226" s="153"/>
    </row>
    <row r="228" spans="1:12" ht="18.75" x14ac:dyDescent="0.2">
      <c r="A228" s="155" t="s">
        <v>544</v>
      </c>
    </row>
    <row r="229" spans="1:12" x14ac:dyDescent="0.2">
      <c r="A229" s="132" t="s">
        <v>154</v>
      </c>
      <c r="B229" s="133" t="s">
        <v>155</v>
      </c>
      <c r="C229" s="133" t="s">
        <v>156</v>
      </c>
      <c r="D229" s="134" t="s">
        <v>157</v>
      </c>
      <c r="E229" s="134" t="s">
        <v>158</v>
      </c>
      <c r="F229" s="134" t="s">
        <v>159</v>
      </c>
      <c r="G229" s="134" t="s">
        <v>160</v>
      </c>
      <c r="H229" s="132" t="s">
        <v>57</v>
      </c>
      <c r="I229" s="135" t="s">
        <v>161</v>
      </c>
      <c r="J229" s="136" t="s">
        <v>162</v>
      </c>
      <c r="K229" s="134" t="s">
        <v>163</v>
      </c>
      <c r="L229" s="134" t="s">
        <v>164</v>
      </c>
    </row>
    <row r="230" spans="1:12" ht="127.5" x14ac:dyDescent="0.2">
      <c r="A230" s="132">
        <v>1</v>
      </c>
      <c r="B230" s="133" t="s">
        <v>165</v>
      </c>
      <c r="C230" s="133" t="s">
        <v>534</v>
      </c>
      <c r="D230" s="137" t="s">
        <v>535</v>
      </c>
      <c r="E230" s="137" t="s">
        <v>536</v>
      </c>
      <c r="F230" s="134"/>
      <c r="G230" s="134"/>
      <c r="H230" s="132">
        <v>1</v>
      </c>
      <c r="I230" s="138"/>
      <c r="J230" s="139"/>
      <c r="K230" s="140">
        <f>SUM(I230-(I230*J230))</f>
        <v>0</v>
      </c>
      <c r="L230" s="140">
        <f>K230*H230</f>
        <v>0</v>
      </c>
    </row>
    <row r="231" spans="1:12" x14ac:dyDescent="0.2">
      <c r="A231" s="132"/>
      <c r="B231" s="133"/>
      <c r="C231" s="133"/>
      <c r="D231" s="134"/>
      <c r="E231" s="134" t="s">
        <v>306</v>
      </c>
      <c r="F231" s="134"/>
      <c r="G231" s="134"/>
      <c r="H231" s="132"/>
      <c r="I231" s="134"/>
      <c r="J231" s="142"/>
      <c r="K231" s="134"/>
      <c r="L231" s="143">
        <f>SUM(L230)</f>
        <v>0</v>
      </c>
    </row>
    <row r="232" spans="1:12" ht="12.75" customHeight="1" x14ac:dyDescent="0.2">
      <c r="J232" s="147" t="s">
        <v>551</v>
      </c>
      <c r="K232" s="148"/>
      <c r="L232" s="149"/>
    </row>
    <row r="233" spans="1:12" ht="12.75" customHeight="1" x14ac:dyDescent="0.2">
      <c r="J233" s="151"/>
      <c r="K233" s="152"/>
      <c r="L233" s="153"/>
    </row>
    <row r="235" spans="1:12" ht="18.75" x14ac:dyDescent="0.2">
      <c r="A235" s="155" t="s">
        <v>545</v>
      </c>
    </row>
    <row r="236" spans="1:12" x14ac:dyDescent="0.2">
      <c r="A236" s="132" t="s">
        <v>154</v>
      </c>
      <c r="B236" s="133" t="s">
        <v>155</v>
      </c>
      <c r="C236" s="133" t="s">
        <v>156</v>
      </c>
      <c r="D236" s="134" t="s">
        <v>157</v>
      </c>
      <c r="E236" s="134" t="s">
        <v>158</v>
      </c>
      <c r="F236" s="134" t="s">
        <v>159</v>
      </c>
      <c r="G236" s="134" t="s">
        <v>160</v>
      </c>
      <c r="H236" s="132" t="s">
        <v>57</v>
      </c>
      <c r="I236" s="135" t="s">
        <v>161</v>
      </c>
      <c r="J236" s="136" t="s">
        <v>162</v>
      </c>
      <c r="K236" s="134" t="s">
        <v>163</v>
      </c>
      <c r="L236" s="134" t="s">
        <v>164</v>
      </c>
    </row>
    <row r="237" spans="1:12" ht="102" x14ac:dyDescent="0.2">
      <c r="A237" s="132">
        <v>1</v>
      </c>
      <c r="B237" s="133" t="s">
        <v>165</v>
      </c>
      <c r="C237" s="133" t="s">
        <v>534</v>
      </c>
      <c r="D237" s="137" t="s">
        <v>537</v>
      </c>
      <c r="E237" s="137" t="s">
        <v>538</v>
      </c>
      <c r="F237" s="134"/>
      <c r="G237" s="134"/>
      <c r="H237" s="132">
        <v>1</v>
      </c>
      <c r="I237" s="138"/>
      <c r="J237" s="139"/>
      <c r="K237" s="140">
        <f>SUM(I237-(I237*J237))</f>
        <v>0</v>
      </c>
      <c r="L237" s="140">
        <f>K237*H237</f>
        <v>0</v>
      </c>
    </row>
    <row r="238" spans="1:12" x14ac:dyDescent="0.2">
      <c r="A238" s="132"/>
      <c r="B238" s="133"/>
      <c r="C238" s="133"/>
      <c r="D238" s="134"/>
      <c r="E238" s="134" t="s">
        <v>306</v>
      </c>
      <c r="F238" s="134"/>
      <c r="G238" s="134"/>
      <c r="H238" s="132"/>
      <c r="I238" s="134"/>
      <c r="J238" s="142"/>
      <c r="K238" s="134"/>
      <c r="L238" s="143">
        <f>SUM(L237)</f>
        <v>0</v>
      </c>
    </row>
    <row r="239" spans="1:12" ht="12.75" customHeight="1" x14ac:dyDescent="0.2">
      <c r="J239" s="147" t="s">
        <v>551</v>
      </c>
      <c r="K239" s="148"/>
      <c r="L239" s="149"/>
    </row>
    <row r="240" spans="1:12" ht="12.75" customHeight="1" x14ac:dyDescent="0.2">
      <c r="J240" s="151"/>
      <c r="K240" s="152"/>
      <c r="L240" s="153"/>
    </row>
  </sheetData>
  <mergeCells count="9">
    <mergeCell ref="J225:L226"/>
    <mergeCell ref="J232:L233"/>
    <mergeCell ref="J239:L240"/>
    <mergeCell ref="A3:C3"/>
    <mergeCell ref="D3:H3"/>
    <mergeCell ref="J58:L59"/>
    <mergeCell ref="J102:L103"/>
    <mergeCell ref="J161:L162"/>
    <mergeCell ref="J179:L1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workbookViewId="0">
      <pane ySplit="1" topLeftCell="A2" activePane="bottomLeft" state="frozen"/>
      <selection pane="bottomLeft" sqref="A1:AC7"/>
    </sheetView>
  </sheetViews>
  <sheetFormatPr defaultColWidth="8.85546875" defaultRowHeight="12.75" x14ac:dyDescent="0.2"/>
  <cols>
    <col min="1" max="1" width="4" style="1" customWidth="1"/>
    <col min="2" max="2" width="5.85546875" style="1" customWidth="1"/>
    <col min="3" max="3" width="5.7109375" style="1" bestFit="1" customWidth="1"/>
    <col min="4" max="4" width="9.28515625" style="1" bestFit="1" customWidth="1"/>
    <col min="5" max="5" width="4.7109375" style="1" customWidth="1"/>
    <col min="6" max="6" width="3.28515625" style="1" bestFit="1" customWidth="1"/>
    <col min="7" max="7" width="3.85546875" style="1" bestFit="1" customWidth="1"/>
    <col min="8" max="8" width="6" style="1" bestFit="1" customWidth="1"/>
    <col min="9" max="10" width="3.85546875" style="1" bestFit="1" customWidth="1"/>
    <col min="11" max="11" width="11.42578125" style="1" bestFit="1" customWidth="1"/>
    <col min="12" max="12" width="8.7109375" style="1" bestFit="1" customWidth="1"/>
    <col min="13" max="14" width="11.42578125" style="1" bestFit="1" customWidth="1"/>
    <col min="15" max="15" width="6.28515625" style="1" bestFit="1" customWidth="1"/>
    <col min="16" max="21" width="4.7109375" style="1" bestFit="1" customWidth="1"/>
    <col min="22" max="22" width="5" style="19" bestFit="1" customWidth="1"/>
    <col min="23" max="23" width="6" style="1" customWidth="1"/>
    <col min="24" max="25" width="4" style="1" bestFit="1" customWidth="1"/>
    <col min="26" max="29" width="4.140625" style="1" customWidth="1"/>
    <col min="30" max="16384" width="8.85546875" style="3"/>
  </cols>
  <sheetData>
    <row r="1" spans="1:33" s="24" customFormat="1" ht="44.45" customHeight="1" thickBot="1" x14ac:dyDescent="0.3">
      <c r="A1" s="28" t="s">
        <v>28</v>
      </c>
      <c r="B1" s="29" t="s">
        <v>16</v>
      </c>
      <c r="C1" s="30" t="s">
        <v>26</v>
      </c>
      <c r="D1" s="31" t="s">
        <v>25</v>
      </c>
      <c r="E1" s="28" t="s">
        <v>24</v>
      </c>
      <c r="F1" s="32" t="s">
        <v>15</v>
      </c>
      <c r="G1" s="28" t="s">
        <v>7</v>
      </c>
      <c r="H1" s="33" t="s">
        <v>8</v>
      </c>
      <c r="I1" s="33" t="s">
        <v>9</v>
      </c>
      <c r="J1" s="29" t="s">
        <v>10</v>
      </c>
      <c r="K1" s="28" t="s">
        <v>11</v>
      </c>
      <c r="L1" s="33" t="s">
        <v>36</v>
      </c>
      <c r="M1" s="33" t="s">
        <v>12</v>
      </c>
      <c r="N1" s="29" t="s">
        <v>37</v>
      </c>
      <c r="O1" s="30" t="s">
        <v>4</v>
      </c>
      <c r="P1" s="31" t="s">
        <v>47</v>
      </c>
      <c r="Q1" s="33" t="s">
        <v>33</v>
      </c>
      <c r="R1" s="33" t="s">
        <v>14</v>
      </c>
      <c r="S1" s="32" t="s">
        <v>49</v>
      </c>
      <c r="T1" s="32" t="s">
        <v>48</v>
      </c>
      <c r="U1" s="32" t="s">
        <v>32</v>
      </c>
      <c r="V1" s="29" t="s">
        <v>20</v>
      </c>
      <c r="W1" s="30" t="s">
        <v>23</v>
      </c>
      <c r="X1" s="28" t="s">
        <v>2</v>
      </c>
      <c r="Y1" s="29" t="s">
        <v>3</v>
      </c>
      <c r="Z1" s="30" t="s">
        <v>30</v>
      </c>
      <c r="AA1" s="30" t="s">
        <v>55</v>
      </c>
      <c r="AB1" s="30" t="s">
        <v>13</v>
      </c>
      <c r="AC1" s="29" t="s">
        <v>50</v>
      </c>
    </row>
    <row r="2" spans="1:33" ht="15.75" customHeight="1" thickTop="1" x14ac:dyDescent="0.2">
      <c r="A2" s="8" t="s">
        <v>29</v>
      </c>
      <c r="B2" s="9">
        <v>1</v>
      </c>
      <c r="C2" s="16" t="s">
        <v>27</v>
      </c>
      <c r="D2" s="17" t="s">
        <v>31</v>
      </c>
      <c r="E2" s="8" t="s">
        <v>18</v>
      </c>
      <c r="F2" s="7" t="s">
        <v>1</v>
      </c>
      <c r="G2" s="8" t="s">
        <v>34</v>
      </c>
      <c r="H2" s="4" t="s">
        <v>5</v>
      </c>
      <c r="I2" s="15" t="s">
        <v>0</v>
      </c>
      <c r="J2" s="26" t="s">
        <v>34</v>
      </c>
      <c r="K2" s="4" t="s">
        <v>35</v>
      </c>
      <c r="L2" s="25" t="s">
        <v>39</v>
      </c>
      <c r="M2" s="15" t="s">
        <v>0</v>
      </c>
      <c r="N2" s="27" t="s">
        <v>5</v>
      </c>
      <c r="O2" s="16" t="s">
        <v>19</v>
      </c>
      <c r="P2" s="17"/>
      <c r="Q2" s="5">
        <v>1</v>
      </c>
      <c r="R2" s="5"/>
      <c r="S2" s="6"/>
      <c r="T2" s="6"/>
      <c r="U2" s="6">
        <v>1</v>
      </c>
      <c r="V2" s="22">
        <v>3</v>
      </c>
      <c r="W2" s="16">
        <v>1</v>
      </c>
      <c r="X2" s="8" t="s">
        <v>0</v>
      </c>
      <c r="Y2" s="9" t="s">
        <v>0</v>
      </c>
      <c r="Z2" s="12">
        <v>1</v>
      </c>
      <c r="AA2" s="12" t="s">
        <v>0</v>
      </c>
      <c r="AB2" s="12" t="s">
        <v>0</v>
      </c>
      <c r="AC2" s="9" t="s">
        <v>0</v>
      </c>
      <c r="AD2" s="15"/>
      <c r="AE2" s="15"/>
      <c r="AF2" s="15"/>
      <c r="AG2" s="15"/>
    </row>
    <row r="3" spans="1:33" ht="15.75" customHeight="1" x14ac:dyDescent="0.2">
      <c r="A3" s="10" t="s">
        <v>29</v>
      </c>
      <c r="B3" s="11">
        <v>2</v>
      </c>
      <c r="C3" s="14" t="s">
        <v>27</v>
      </c>
      <c r="D3" s="17" t="s">
        <v>31</v>
      </c>
      <c r="E3" s="8" t="s">
        <v>18</v>
      </c>
      <c r="F3" s="7" t="s">
        <v>1</v>
      </c>
      <c r="G3" s="10" t="s">
        <v>34</v>
      </c>
      <c r="H3" s="5" t="s">
        <v>5</v>
      </c>
      <c r="I3" s="15" t="s">
        <v>34</v>
      </c>
      <c r="J3" s="11" t="s">
        <v>34</v>
      </c>
      <c r="K3" s="4" t="s">
        <v>35</v>
      </c>
      <c r="L3" s="25" t="s">
        <v>39</v>
      </c>
      <c r="M3" s="4" t="s">
        <v>35</v>
      </c>
      <c r="N3" s="11" t="s">
        <v>22</v>
      </c>
      <c r="O3" s="14" t="s">
        <v>21</v>
      </c>
      <c r="P3" s="18"/>
      <c r="Q3" s="4">
        <v>1</v>
      </c>
      <c r="R3" s="4"/>
      <c r="S3" s="7"/>
      <c r="T3" s="7"/>
      <c r="U3" s="7">
        <v>1</v>
      </c>
      <c r="V3" s="21">
        <v>3</v>
      </c>
      <c r="W3" s="14">
        <v>1</v>
      </c>
      <c r="X3" s="8" t="s">
        <v>0</v>
      </c>
      <c r="Y3" s="9" t="s">
        <v>0</v>
      </c>
      <c r="Z3" s="13">
        <v>1</v>
      </c>
      <c r="AA3" s="12" t="s">
        <v>0</v>
      </c>
      <c r="AB3" s="12" t="s">
        <v>0</v>
      </c>
      <c r="AC3" s="11" t="s">
        <v>0</v>
      </c>
      <c r="AD3" s="15"/>
      <c r="AE3" s="15"/>
      <c r="AF3" s="15"/>
      <c r="AG3" s="15"/>
    </row>
    <row r="4" spans="1:33" ht="15.75" customHeight="1" x14ac:dyDescent="0.2">
      <c r="A4" s="10" t="s">
        <v>29</v>
      </c>
      <c r="B4" s="11">
        <v>3</v>
      </c>
      <c r="C4" s="14" t="s">
        <v>27</v>
      </c>
      <c r="D4" s="18" t="s">
        <v>31</v>
      </c>
      <c r="E4" s="8" t="s">
        <v>18</v>
      </c>
      <c r="F4" s="7" t="s">
        <v>1</v>
      </c>
      <c r="G4" s="10" t="s">
        <v>34</v>
      </c>
      <c r="H4" s="5" t="s">
        <v>5</v>
      </c>
      <c r="I4" s="15" t="s">
        <v>34</v>
      </c>
      <c r="J4" s="11" t="s">
        <v>34</v>
      </c>
      <c r="K4" s="4" t="s">
        <v>35</v>
      </c>
      <c r="L4" s="25" t="s">
        <v>38</v>
      </c>
      <c r="M4" s="4" t="s">
        <v>35</v>
      </c>
      <c r="N4" s="11" t="s">
        <v>22</v>
      </c>
      <c r="O4" s="14" t="s">
        <v>21</v>
      </c>
      <c r="P4" s="18"/>
      <c r="Q4" s="4">
        <v>1</v>
      </c>
      <c r="R4" s="4"/>
      <c r="S4" s="7"/>
      <c r="T4" s="7"/>
      <c r="U4" s="7">
        <v>1</v>
      </c>
      <c r="V4" s="20">
        <v>2</v>
      </c>
      <c r="W4" s="14">
        <v>1</v>
      </c>
      <c r="X4" s="8" t="s">
        <v>0</v>
      </c>
      <c r="Y4" s="9" t="s">
        <v>0</v>
      </c>
      <c r="Z4" s="13">
        <v>1</v>
      </c>
      <c r="AA4" s="13" t="s">
        <v>0</v>
      </c>
      <c r="AB4" s="13" t="s">
        <v>0</v>
      </c>
      <c r="AC4" s="11" t="s">
        <v>0</v>
      </c>
      <c r="AD4" s="15"/>
      <c r="AE4" s="15"/>
      <c r="AF4" s="15"/>
      <c r="AG4" s="15"/>
    </row>
    <row r="5" spans="1:33" ht="15.75" customHeight="1" x14ac:dyDescent="0.2">
      <c r="A5" s="8" t="s">
        <v>29</v>
      </c>
      <c r="B5" s="9">
        <v>4</v>
      </c>
      <c r="C5" s="23" t="s">
        <v>27</v>
      </c>
      <c r="D5" s="17" t="s">
        <v>31</v>
      </c>
      <c r="E5" s="8" t="s">
        <v>40</v>
      </c>
      <c r="F5" s="6" t="s">
        <v>1</v>
      </c>
      <c r="G5" s="8" t="s">
        <v>0</v>
      </c>
      <c r="H5" s="5" t="s">
        <v>5</v>
      </c>
      <c r="I5" s="15" t="s">
        <v>34</v>
      </c>
      <c r="J5" s="11" t="s">
        <v>34</v>
      </c>
      <c r="K5" s="8" t="s">
        <v>0</v>
      </c>
      <c r="L5" s="25" t="s">
        <v>39</v>
      </c>
      <c r="M5" s="4" t="s">
        <v>35</v>
      </c>
      <c r="N5" s="11" t="s">
        <v>5</v>
      </c>
      <c r="O5" s="23" t="s">
        <v>19</v>
      </c>
      <c r="P5" s="17"/>
      <c r="Q5" s="5">
        <v>1</v>
      </c>
      <c r="R5" s="5"/>
      <c r="S5" s="6"/>
      <c r="T5" s="6"/>
      <c r="U5" s="6">
        <v>1</v>
      </c>
      <c r="V5" s="6">
        <v>3</v>
      </c>
      <c r="W5" s="23">
        <v>1</v>
      </c>
      <c r="X5" s="8" t="s">
        <v>0</v>
      </c>
      <c r="Y5" s="9" t="s">
        <v>0</v>
      </c>
      <c r="Z5" s="12">
        <v>1</v>
      </c>
      <c r="AA5" s="12" t="s">
        <v>0</v>
      </c>
      <c r="AB5" s="12" t="s">
        <v>0</v>
      </c>
      <c r="AC5" s="9" t="s">
        <v>0</v>
      </c>
      <c r="AD5" s="2"/>
      <c r="AE5" s="2"/>
      <c r="AF5" s="2"/>
      <c r="AG5" s="2"/>
    </row>
    <row r="6" spans="1:33" ht="15.75" customHeight="1" x14ac:dyDescent="0.2">
      <c r="A6" s="10" t="s">
        <v>29</v>
      </c>
      <c r="B6" s="11">
        <v>5</v>
      </c>
      <c r="C6" s="23" t="s">
        <v>27</v>
      </c>
      <c r="D6" s="18" t="s">
        <v>60</v>
      </c>
      <c r="E6" s="10" t="s">
        <v>41</v>
      </c>
      <c r="F6" s="7" t="s">
        <v>1</v>
      </c>
      <c r="G6" s="10" t="s">
        <v>34</v>
      </c>
      <c r="H6" s="5" t="s">
        <v>42</v>
      </c>
      <c r="I6" s="15" t="s">
        <v>34</v>
      </c>
      <c r="J6" s="11" t="s">
        <v>34</v>
      </c>
      <c r="K6" s="4" t="s">
        <v>43</v>
      </c>
      <c r="L6" s="4" t="s">
        <v>44</v>
      </c>
      <c r="M6" s="4" t="s">
        <v>45</v>
      </c>
      <c r="N6" s="7" t="s">
        <v>46</v>
      </c>
      <c r="O6" s="23" t="s">
        <v>0</v>
      </c>
      <c r="P6" s="18">
        <v>1</v>
      </c>
      <c r="Q6" s="4"/>
      <c r="R6" s="4">
        <v>1</v>
      </c>
      <c r="S6" s="7">
        <v>1</v>
      </c>
      <c r="T6" s="7">
        <v>1</v>
      </c>
      <c r="U6" s="7"/>
      <c r="V6" s="7"/>
      <c r="W6" s="23">
        <v>1</v>
      </c>
      <c r="X6" s="10">
        <v>1</v>
      </c>
      <c r="Y6" s="11">
        <v>1</v>
      </c>
      <c r="Z6" s="13" t="s">
        <v>0</v>
      </c>
      <c r="AA6" s="13">
        <v>2</v>
      </c>
      <c r="AB6" s="13" t="s">
        <v>0</v>
      </c>
      <c r="AC6" s="11">
        <v>2</v>
      </c>
      <c r="AD6" s="2"/>
      <c r="AE6" s="2"/>
      <c r="AF6" s="2"/>
      <c r="AG6" s="2"/>
    </row>
    <row r="7" spans="1:33" ht="15.75" customHeight="1" thickBot="1" x14ac:dyDescent="0.25">
      <c r="A7" s="35" t="s">
        <v>29</v>
      </c>
      <c r="B7" s="36">
        <v>6</v>
      </c>
      <c r="C7" s="37" t="s">
        <v>27</v>
      </c>
      <c r="D7" s="38" t="s">
        <v>61</v>
      </c>
      <c r="E7" s="34" t="s">
        <v>17</v>
      </c>
      <c r="F7" s="39" t="s">
        <v>6</v>
      </c>
      <c r="G7" s="35" t="s">
        <v>34</v>
      </c>
      <c r="H7" s="40" t="s">
        <v>34</v>
      </c>
      <c r="I7" s="40" t="s">
        <v>34</v>
      </c>
      <c r="J7" s="36" t="s">
        <v>34</v>
      </c>
      <c r="K7" s="35" t="s">
        <v>51</v>
      </c>
      <c r="L7" s="41" t="s">
        <v>52</v>
      </c>
      <c r="M7" s="42" t="s">
        <v>53</v>
      </c>
      <c r="N7" s="36" t="s">
        <v>51</v>
      </c>
      <c r="O7" s="37" t="s">
        <v>0</v>
      </c>
      <c r="P7" s="37"/>
      <c r="Q7" s="41"/>
      <c r="R7" s="41">
        <v>2</v>
      </c>
      <c r="S7" s="42">
        <v>1</v>
      </c>
      <c r="T7" s="42"/>
      <c r="U7" s="42"/>
      <c r="V7" s="42"/>
      <c r="W7" s="37">
        <v>2</v>
      </c>
      <c r="X7" s="35">
        <v>2</v>
      </c>
      <c r="Y7" s="36" t="s">
        <v>0</v>
      </c>
      <c r="Z7" s="43" t="s">
        <v>0</v>
      </c>
      <c r="AA7" s="43" t="s">
        <v>0</v>
      </c>
      <c r="AB7" s="43" t="s">
        <v>0</v>
      </c>
      <c r="AC7" s="44" t="s">
        <v>0</v>
      </c>
    </row>
    <row r="8" spans="1:33" ht="26.25" customHeight="1" thickBot="1" x14ac:dyDescent="0.25">
      <c r="A8" s="45" t="s">
        <v>54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33" ht="15.75" customHeight="1" thickBot="1" x14ac:dyDescent="0.25">
      <c r="A9" s="60" t="s">
        <v>56</v>
      </c>
      <c r="B9" s="61" t="s">
        <v>57</v>
      </c>
      <c r="C9" s="61" t="s">
        <v>58</v>
      </c>
      <c r="D9" s="54" t="s">
        <v>59</v>
      </c>
      <c r="E9" s="54" t="s">
        <v>79</v>
      </c>
      <c r="F9" s="54" t="s">
        <v>80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</row>
    <row r="10" spans="1:33" ht="15.75" customHeight="1" x14ac:dyDescent="0.2">
      <c r="A10" s="8">
        <v>1</v>
      </c>
      <c r="B10" s="56">
        <v>2</v>
      </c>
      <c r="C10" s="56" t="s">
        <v>62</v>
      </c>
      <c r="D10" s="57" t="s">
        <v>63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</row>
    <row r="11" spans="1:33" ht="15.75" customHeight="1" x14ac:dyDescent="0.2">
      <c r="A11" s="8">
        <v>2</v>
      </c>
      <c r="B11" s="4">
        <v>7</v>
      </c>
      <c r="C11" s="4" t="s">
        <v>62</v>
      </c>
      <c r="D11" s="46" t="s">
        <v>64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7"/>
    </row>
    <row r="12" spans="1:33" ht="15.75" customHeight="1" x14ac:dyDescent="0.2">
      <c r="A12" s="8">
        <v>3</v>
      </c>
      <c r="B12" s="5">
        <v>1</v>
      </c>
      <c r="C12" s="5" t="s">
        <v>65</v>
      </c>
      <c r="D12" s="48" t="s">
        <v>66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0"/>
    </row>
    <row r="13" spans="1:33" ht="15.75" customHeight="1" x14ac:dyDescent="0.2">
      <c r="A13" s="8">
        <v>4</v>
      </c>
      <c r="B13" s="5">
        <v>1</v>
      </c>
      <c r="C13" s="5" t="s">
        <v>65</v>
      </c>
      <c r="D13" s="48" t="s">
        <v>67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50"/>
    </row>
    <row r="14" spans="1:33" ht="15.75" customHeight="1" x14ac:dyDescent="0.2">
      <c r="A14" s="8">
        <v>5</v>
      </c>
      <c r="B14" s="5">
        <v>2</v>
      </c>
      <c r="C14" s="5" t="s">
        <v>65</v>
      </c>
      <c r="D14" s="48" t="s">
        <v>68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50"/>
    </row>
    <row r="15" spans="1:33" ht="15.75" customHeight="1" x14ac:dyDescent="0.2">
      <c r="A15" s="8">
        <v>6</v>
      </c>
      <c r="B15" s="5">
        <v>1</v>
      </c>
      <c r="C15" s="5" t="s">
        <v>65</v>
      </c>
      <c r="D15" s="48" t="s">
        <v>70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50"/>
    </row>
    <row r="16" spans="1:33" ht="15.75" customHeight="1" x14ac:dyDescent="0.2">
      <c r="A16" s="8">
        <v>7</v>
      </c>
      <c r="B16" s="5">
        <v>8</v>
      </c>
      <c r="C16" s="5" t="s">
        <v>65</v>
      </c>
      <c r="D16" s="48" t="s">
        <v>71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50"/>
    </row>
    <row r="17" spans="1:29" ht="15.75" customHeight="1" x14ac:dyDescent="0.2">
      <c r="A17" s="8">
        <v>8</v>
      </c>
      <c r="B17" s="5">
        <v>1</v>
      </c>
      <c r="C17" s="5" t="s">
        <v>65</v>
      </c>
      <c r="D17" s="48" t="s">
        <v>72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50"/>
    </row>
    <row r="18" spans="1:29" ht="15.75" customHeight="1" x14ac:dyDescent="0.2">
      <c r="A18" s="8">
        <v>9</v>
      </c>
      <c r="B18" s="5">
        <v>1</v>
      </c>
      <c r="C18" s="5" t="s">
        <v>65</v>
      </c>
      <c r="D18" s="48" t="s">
        <v>73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50"/>
    </row>
    <row r="19" spans="1:29" ht="15.75" customHeight="1" x14ac:dyDescent="0.2">
      <c r="A19" s="8">
        <v>10</v>
      </c>
      <c r="B19" s="5">
        <v>1</v>
      </c>
      <c r="C19" s="5" t="s">
        <v>65</v>
      </c>
      <c r="D19" s="48" t="s">
        <v>74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</row>
    <row r="20" spans="1:29" ht="15.75" customHeight="1" x14ac:dyDescent="0.2">
      <c r="A20" s="62">
        <v>11</v>
      </c>
      <c r="B20" s="5">
        <v>18</v>
      </c>
      <c r="C20" s="5" t="s">
        <v>65</v>
      </c>
      <c r="D20" s="48" t="s">
        <v>69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50"/>
    </row>
    <row r="21" spans="1:29" ht="15.75" customHeight="1" x14ac:dyDescent="0.2">
      <c r="A21" s="10">
        <v>12</v>
      </c>
      <c r="B21" s="5">
        <v>4</v>
      </c>
      <c r="C21" s="5" t="s">
        <v>65</v>
      </c>
      <c r="D21" s="48" t="s">
        <v>75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50"/>
    </row>
    <row r="22" spans="1:29" ht="15.75" customHeight="1" thickBot="1" x14ac:dyDescent="0.25">
      <c r="A22" s="35">
        <v>13</v>
      </c>
      <c r="B22" s="41">
        <v>1</v>
      </c>
      <c r="C22" s="41" t="s">
        <v>65</v>
      </c>
      <c r="D22" s="51" t="s">
        <v>76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</row>
    <row r="24" spans="1:29" x14ac:dyDescent="0.2">
      <c r="B24" s="63" t="s">
        <v>77</v>
      </c>
      <c r="C24" s="63"/>
      <c r="D24" s="63"/>
    </row>
    <row r="25" spans="1:29" x14ac:dyDescent="0.2">
      <c r="B25" s="63" t="s">
        <v>78</v>
      </c>
      <c r="C25" s="63"/>
      <c r="D25" s="63"/>
    </row>
  </sheetData>
  <phoneticPr fontId="3" type="noConversion"/>
  <pageMargins left="0.25" right="0.25" top="0.75" bottom="0.25" header="0.25" footer="0.5"/>
  <pageSetup scale="80" orientation="landscape" r:id="rId1"/>
  <headerFooter alignWithMargins="0">
    <oddHeader>&amp;CFURNITURE-MODULAR-WORKSTATIONS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 B-Inventory List</vt:lpstr>
      <vt:lpstr>Attach B-Inventory List (disc)</vt:lpstr>
      <vt:lpstr>Attach C-Configuration Matrix</vt:lpstr>
      <vt:lpstr>'Attach C-Configuration Matrix'!Print_Titles</vt:lpstr>
    </vt:vector>
  </TitlesOfParts>
  <Company>City of Anaheim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Groom</dc:creator>
  <cp:lastModifiedBy>Neil Groom</cp:lastModifiedBy>
  <cp:lastPrinted>2007-12-12T00:26:45Z</cp:lastPrinted>
  <dcterms:created xsi:type="dcterms:W3CDTF">2005-08-24T21:05:24Z</dcterms:created>
  <dcterms:modified xsi:type="dcterms:W3CDTF">2018-02-14T00:28:34Z</dcterms:modified>
</cp:coreProperties>
</file>